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Users\52978210\Escritorio\INVITACION DE MERITOS\"/>
    </mc:Choice>
  </mc:AlternateContent>
  <xr:revisionPtr revIDLastSave="0" documentId="13_ncr:1_{74D72631-7ED8-45EF-867A-BF67FD1FF9EA}" xr6:coauthVersionLast="47" xr6:coauthVersionMax="47" xr10:uidLastSave="{00000000-0000-0000-0000-000000000000}"/>
  <bookViews>
    <workbookView xWindow="-120" yWindow="-120" windowWidth="29040" windowHeight="15840" xr2:uid="{00000000-000D-0000-FFFF-FFFF00000000}"/>
  </bookViews>
  <sheets>
    <sheet name="Evaluación técnica" sheetId="1" r:id="rId1"/>
    <sheet name="Control de cambios" sheetId="2" r:id="rId2"/>
  </sheets>
  <definedNames>
    <definedName name="_xlnm.Print_Area" localSheetId="0">'Evaluación técnica'!$B$2:$K$88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1" l="1"/>
  <c r="J70" i="1" l="1"/>
  <c r="D76" i="1"/>
  <c r="D79" i="1" l="1"/>
</calcChain>
</file>

<file path=xl/sharedStrings.xml><?xml version="1.0" encoding="utf-8"?>
<sst xmlns="http://schemas.openxmlformats.org/spreadsheetml/2006/main" count="257" uniqueCount="140">
  <si>
    <t>FECHA DE EVALUACIÓN</t>
  </si>
  <si>
    <t>* Incluya y modifique las filas y columnas de acuerdo con los requerimientos de cada proceso</t>
  </si>
  <si>
    <t>TOTAL EVALUACIÓN TÉCNICA</t>
  </si>
  <si>
    <t>TOTAL EVALUACIÓN ECONÓMICA</t>
  </si>
  <si>
    <t>OFERTA</t>
  </si>
  <si>
    <t>Puntaje</t>
  </si>
  <si>
    <t>Oferta Proponente</t>
  </si>
  <si>
    <t>Mejor Oferta</t>
  </si>
  <si>
    <t>Folio</t>
  </si>
  <si>
    <t>CRITERIO</t>
  </si>
  <si>
    <t>TOTAL</t>
  </si>
  <si>
    <t>CRITERIOS ECONÓMICOS DEL PROPONENTE</t>
  </si>
  <si>
    <t>PROPONENTE #</t>
  </si>
  <si>
    <t>OBJETO DEL PROCESO</t>
  </si>
  <si>
    <t>EVALUACIÓN TÉCNICA Y ECONÓMICA</t>
  </si>
  <si>
    <r>
      <t xml:space="preserve">Revisó:
</t>
    </r>
    <r>
      <rPr>
        <b/>
        <sz val="11"/>
        <color theme="1"/>
        <rFont val="Calibri"/>
        <family val="2"/>
        <scheme val="minor"/>
      </rPr>
      <t>Nicolás Martínez Benavides</t>
    </r>
    <r>
      <rPr>
        <sz val="11"/>
        <color theme="1"/>
        <rFont val="Calibri"/>
        <family val="2"/>
        <scheme val="minor"/>
      </rPr>
      <t xml:space="preserve">
Profesional Universitario</t>
    </r>
  </si>
  <si>
    <r>
      <t xml:space="preserve">Revisó:
</t>
    </r>
    <r>
      <rPr>
        <b/>
        <sz val="11"/>
        <color theme="1"/>
        <rFont val="Calibri"/>
        <family val="2"/>
        <scheme val="minor"/>
      </rPr>
      <t>Martha Cecilia Florez Sánchez</t>
    </r>
    <r>
      <rPr>
        <sz val="11"/>
        <color theme="1"/>
        <rFont val="Calibri"/>
        <family val="2"/>
        <scheme val="minor"/>
      </rPr>
      <t xml:space="preserve">
Profesional Universitario</t>
    </r>
  </si>
  <si>
    <t>01</t>
  </si>
  <si>
    <t>CONTROL DE CAMBIOS</t>
  </si>
  <si>
    <t xml:space="preserve">N° </t>
  </si>
  <si>
    <t>Descripción del Cambio</t>
  </si>
  <si>
    <t>Fecha del Cambio</t>
  </si>
  <si>
    <t>Quien Aprueba el Cambio (Cargo)</t>
  </si>
  <si>
    <t>Versión Anterior</t>
  </si>
  <si>
    <t>Se crea documento</t>
  </si>
  <si>
    <t>Gerente de Abastecimiento Estratégico</t>
  </si>
  <si>
    <t>NOMBRE</t>
  </si>
  <si>
    <t>DEPENDENCIA</t>
  </si>
  <si>
    <r>
      <t xml:space="preserve">Aprobó:
</t>
    </r>
    <r>
      <rPr>
        <b/>
        <sz val="11"/>
        <color theme="1"/>
        <rFont val="Calibri"/>
        <family val="2"/>
        <scheme val="minor"/>
      </rPr>
      <t>Luis Javier Castellanos Sandoval</t>
    </r>
    <r>
      <rPr>
        <sz val="11"/>
        <color theme="1"/>
        <rFont val="Calibri"/>
        <family val="2"/>
        <scheme val="minor"/>
      </rPr>
      <t xml:space="preserve">
Gerente de Abastecimiento Estratégico</t>
    </r>
  </si>
  <si>
    <t>Resultado</t>
  </si>
  <si>
    <t>NA</t>
  </si>
  <si>
    <t>FIRMA EVALUADOR</t>
  </si>
  <si>
    <t>APO_10_1_4_FR08</t>
  </si>
  <si>
    <t>Clasificación</t>
  </si>
  <si>
    <t>Pública</t>
  </si>
  <si>
    <t xml:space="preserve">Se cambia del proceso de gestión de contratación al proceso de gestión precontractual </t>
  </si>
  <si>
    <t xml:space="preserve">PROCESO: GESTIÓN PRECONTRACTUAL
SUBPROCESO: CALIFICACIÓN Y NEGOCIACIÓN </t>
  </si>
  <si>
    <r>
      <t xml:space="preserve">FORMATO
</t>
    </r>
    <r>
      <rPr>
        <b/>
        <sz val="11"/>
        <color theme="1"/>
        <rFont val="Calibri"/>
        <family val="2"/>
        <scheme val="minor"/>
      </rPr>
      <t>EVALUACIÓN TÉCNICA DE INVITACIONES  PUBLICAS, CERRADAS Y DE MÉRITOS</t>
    </r>
  </si>
  <si>
    <t xml:space="preserve">GRUPO </t>
  </si>
  <si>
    <t xml:space="preserve">OBSERVACIÓN </t>
  </si>
  <si>
    <t>CRITERIO DE EXPERIENCIA GENERAL PROPONENTE</t>
  </si>
  <si>
    <t xml:space="preserve">CRITERIO DE EXPERIENCIA EQUIPO MINIMO REQUERIDO </t>
  </si>
  <si>
    <t>GERENTE DE PROYECTO</t>
  </si>
  <si>
    <t>LIDER DE INTERVENTORIA</t>
  </si>
  <si>
    <t xml:space="preserve">LIDER DE AUDITORIA PRESTACIONES ASISTENCIALES </t>
  </si>
  <si>
    <t>LIDER DE AUDITORIA PRESTACIONES ECONOMICAS</t>
  </si>
  <si>
    <t>LIDER DE MEDICAMENTOS</t>
  </si>
  <si>
    <t xml:space="preserve">LIDER DE CONCURRENCIA </t>
  </si>
  <si>
    <t xml:space="preserve">PROFESIONAL JURIDICO </t>
  </si>
  <si>
    <t xml:space="preserve">PROFESIONAL FINANCIERO Y CONTABLE </t>
  </si>
  <si>
    <t xml:space="preserve">CANDIDATO </t>
  </si>
  <si>
    <t>EDUCACIÓN</t>
  </si>
  <si>
    <t xml:space="preserve">CERTIFICACIÓN </t>
  </si>
  <si>
    <t>FECHA INICIO</t>
  </si>
  <si>
    <t>ROL</t>
  </si>
  <si>
    <t>FECHA FIN</t>
  </si>
  <si>
    <t>DURACIÓN</t>
  </si>
  <si>
    <t>OBJETO</t>
  </si>
  <si>
    <t xml:space="preserve">CRITERIOS SOLICITADOS </t>
  </si>
  <si>
    <t xml:space="preserve">OTROS CRITERIOS TÉCNICOS DEL PROPONENTE EXPERIENCIA GENERAL </t>
  </si>
  <si>
    <t xml:space="preserve">OTROS CRITERIOS TÉCNICOS DEL PROPONENTE EXPERIENCIA ESPECIFICA EN ARL </t>
  </si>
  <si>
    <t>EXPERIENCIA VALIDADA</t>
  </si>
  <si>
    <t xml:space="preserve">EPS SANITAS </t>
  </si>
  <si>
    <t xml:space="preserve">TOTAL </t>
  </si>
  <si>
    <t>PRESTAR LOS SERVICIOS ESPECIALIZADOS DE INTERVENTORÍA TÉCNICA, JURÍDICA, FINANCIERA Y ADMINISTRATIVA A LOS CONTRATOS DE LA RED DE PRESTADORES Y LA AUDITORÍA EN PRESTACIONES ASISTENCIALES Y ECONÓMICAS QUE SE CONTEMPLAN PARA LA ATENCIÓN INTEGRAL DEL SINIESTRO DURANTE LAS FASES PRE, DURANTE Y POST ATENCIÓN DE LOS SINIESTROS DE LOS DIFERENTES PRODUCTOS COMERCIALIZADOS POR LA COMPAÑÍA</t>
  </si>
  <si>
    <t>GRUPO 1</t>
  </si>
  <si>
    <t>NO CUMPLE</t>
  </si>
  <si>
    <t>3 Meses</t>
  </si>
  <si>
    <t>5 Meses</t>
  </si>
  <si>
    <t>SI CUMPLE</t>
  </si>
  <si>
    <t xml:space="preserve">CUMPLE CON LO SOLICITADO </t>
  </si>
  <si>
    <t xml:space="preserve">CRITERIO </t>
  </si>
  <si>
    <t xml:space="preserve">CRITERIO CARTA DE COMPROMISO EQUIPO DE TRABAJO </t>
  </si>
  <si>
    <t>ANEXO N°5</t>
  </si>
  <si>
    <t xml:space="preserve">APORTA </t>
  </si>
  <si>
    <t>FIRMA</t>
  </si>
  <si>
    <t xml:space="preserve"> HABILITADO </t>
  </si>
  <si>
    <t xml:space="preserve">CRITERIO CARTA DE PRESENTACIÓN DE LA OFERTA </t>
  </si>
  <si>
    <t>ANEXO N°1</t>
  </si>
  <si>
    <t xml:space="preserve">MONTO </t>
  </si>
  <si>
    <t>TARIFAS</t>
  </si>
  <si>
    <t>RESULTADO EVALUACIÓN DE CRITERIOS HABILITANTES TECNICOS Y ECONÓMICOS</t>
  </si>
  <si>
    <t xml:space="preserve">* Únicamente se tienen en cuenta las certificaciones que cumplen con todos los criterios solicitados. </t>
  </si>
  <si>
    <t>1 Año - 4 Meses</t>
  </si>
  <si>
    <t>CONSORCIO POSITIVA 04-2021 (AGS-COLOMBIA SAS- ASESORES GERENCIALES Y AUDITORES EN SALUD NIT 830.006.777-2 - OIGAME CONSULTORES EMPRESARIALES SAS NIT 900072155-6)</t>
  </si>
  <si>
    <t>1 Año - 5 Meses</t>
  </si>
  <si>
    <t xml:space="preserve">1- MINISTERIO DE DEFENSA – EJERCITO NACIONAL – DIRECCION DE SANIDAD </t>
  </si>
  <si>
    <t xml:space="preserve">2-ALCALDIA MAYOR DE BOGOTA - FONDO FINANCIERO DISTRITAL DE SALUD </t>
  </si>
  <si>
    <t>ANTONIO JOSE TOVAR MENDOZA</t>
  </si>
  <si>
    <t>5 Años</t>
  </si>
  <si>
    <t>ALEXANDER DE JESUS MENGUAL FREYLE</t>
  </si>
  <si>
    <t>3 Años</t>
  </si>
  <si>
    <t>MONICA PULIDO CASTILLO</t>
  </si>
  <si>
    <t xml:space="preserve">11 Años </t>
  </si>
  <si>
    <t>ANDREA MILENA SORIANO DIAZ</t>
  </si>
  <si>
    <t>10 Años - 8 Meses</t>
  </si>
  <si>
    <t>ERIKA FERNANDA RODRIGUEZ ROZO</t>
  </si>
  <si>
    <t>CAROLINA ORTEGA CHAPARRO</t>
  </si>
  <si>
    <t xml:space="preserve">LAURA MARCELA CORREA GONZALEZ </t>
  </si>
  <si>
    <t>4 Años</t>
  </si>
  <si>
    <t>MARIA ELPIDIA AROCA RODRIGUEZ</t>
  </si>
  <si>
    <t>4 Años - 4 Meses</t>
  </si>
  <si>
    <t xml:space="preserve">HABILITADO </t>
  </si>
  <si>
    <t>4 Meses</t>
  </si>
  <si>
    <t>SUPERINTENDENCIA NACIONAL DE SALUD 084-2014</t>
  </si>
  <si>
    <t>SUPERINTENDENCIA NACIONAL DE SALUD 086-2014</t>
  </si>
  <si>
    <t>SUPERINTENDENCIA NACIONAL DE SALUD  105-2015</t>
  </si>
  <si>
    <t>SUPERINTENDENCIA NACIONAL DE SALUD  106-2015</t>
  </si>
  <si>
    <t>7 Meses</t>
  </si>
  <si>
    <t xml:space="preserve">MINISTRERIO DE SALUD Y LA PROTECCION SOCIAL </t>
  </si>
  <si>
    <t xml:space="preserve">FUNDACION CARDIOVASCULAR DE COLOMBIA </t>
  </si>
  <si>
    <t xml:space="preserve">NO  CUMPLE CON LO SOLICITADO - no relaciona número de contrato - ni datos de contacto del contratista para validación </t>
  </si>
  <si>
    <t xml:space="preserve">9 Meses </t>
  </si>
  <si>
    <t>11 Meses</t>
  </si>
  <si>
    <t xml:space="preserve">1 Año  </t>
  </si>
  <si>
    <t>MINISTERIO DE DEFENSA EJERCITO NACIONAL -DISAN -172-DISAN 2020</t>
  </si>
  <si>
    <t>10  Meses</t>
  </si>
  <si>
    <t>NUEVA EPS -0015 DE 2016</t>
  </si>
  <si>
    <t>GOBERNACION DE CUNDINAMARCA -SS645 -2019</t>
  </si>
  <si>
    <t>NUEVA EPS 020-2018</t>
  </si>
  <si>
    <t>INSTITUTO NACIONAL DE SALUD -624-2013</t>
  </si>
  <si>
    <t>1 Mes</t>
  </si>
  <si>
    <t>CAPITAL SALUD EPS – SAS -SN-2012</t>
  </si>
  <si>
    <t>4 Años -6 Meses</t>
  </si>
  <si>
    <t xml:space="preserve">IQ OUTSOURSING SA </t>
  </si>
  <si>
    <t>2 Años -4 Meses</t>
  </si>
  <si>
    <t xml:space="preserve">NO  CUMPLE CON LO SOLICITADO - no relaciona número de contrato </t>
  </si>
  <si>
    <t>MAPFRE COLOMBIA VIDA SEGUROS  -135-2015</t>
  </si>
  <si>
    <t>MAPFRE COLOMBIA VIDA SEGUROS  -259-2009</t>
  </si>
  <si>
    <t xml:space="preserve">NO  CUMPLE CON LO SOLICITADO - no relaciona datos de contacto para la Verificación </t>
  </si>
  <si>
    <t>2 Años - 5 Meses</t>
  </si>
  <si>
    <t xml:space="preserve">3 Años -3 Meses </t>
  </si>
  <si>
    <t>SUPERINTENDENCIA NACIONAL DE SALUD -087-2014</t>
  </si>
  <si>
    <t>El objeto no cumple con lo solicitado, de acuerdo con lo descrito en la nota 5 de los términos de referencia, Folio 53. 
Nota 5: El objeto de la experiencia que se relacione como adicional deberá guardar relación con las actividades que se pretendan contratar en el presente proceso de selección, es decir: AUDITORIA EN SALUD O CONTRATOS DE GESTIÓN.</t>
  </si>
  <si>
    <t xml:space="preserve">No Cumple con lo solicitado ya que la certificación del contrato 106-2015 con la SUPERINTENDENCIA NACIONAL DE SALUD, no registra el porcentaje de participación de AGS-COLOMBIA SAS- ASESORES GERENCIALES Y AUDITORES EN SALUD en el CONSORCIO AUDIESPECIALES 2015, por lo que no es posible realizar el calculo del valor total ejecutado del participarte del consorcio para el presente proceso.
NO cumple con lo descrito en los términos de: Para el caso de Consorcios, Uniones Temporales o cualquier figura asociativa, la experiencia que se pretenda acreditar será tenida en cuenta sobre el porcentaje de participación, para lo cual se deberá aportar el documento idóneo que lo acredite.
</t>
  </si>
  <si>
    <t xml:space="preserve">17 Días </t>
  </si>
  <si>
    <t>Se requiere remitan las obligaciones especificas del contrato para realizar la validación de relación con las actividades que se pretendan contratar en el presente proceso. 
Nota 5: El objeto de la experiencia que se relacione como adicional deberá guardar relación con las actividades que se pretendan contratar en el presente proceso de selección, es decir: AUDITORIA EN SALUD O CONTRATOS DE GESTIÓN.</t>
  </si>
  <si>
    <t xml:space="preserve">VALOR EJECUTADO </t>
  </si>
  <si>
    <t>3-SUPERINTENDENCIA NACIONAL DE SALUD 085-2014</t>
  </si>
  <si>
    <r>
      <t xml:space="preserve">Teniendo en cuenta que en los términos de referencia se especifica "Para el caso de Consorcios, Uniones Temporales o cualquier figura asociativa, la experiencia que se pretenda acreditar será tenida en cuenta sobre el porcentaje de participación, para lo cual se deberá aportar el documento idóneo que lo acredite" se realiza la validación de los valores certificados y se concluye que no se cumple con lo descrito en la Nota 3: El valor de la sumatoria de las certificaciones presentadas para acreditar la experiencia deberán ser igual o superior al 100% del monto del presupuesto oficial estimado para cada grupo o  de los dos grupos en caso tal de presentarse a los 2 , expresados  salarios mínimos mensuales legales vigentes (SMMLV), se realiza el calculo de la siguiente manera para las certificaciones relacionadas: 
</t>
    </r>
    <r>
      <rPr>
        <b/>
        <sz val="12"/>
        <rFont val="Calibri"/>
        <family val="2"/>
        <scheme val="minor"/>
      </rPr>
      <t xml:space="preserve">Certificación 1: </t>
    </r>
    <r>
      <rPr>
        <sz val="12"/>
        <rFont val="Calibri"/>
        <family val="2"/>
        <scheme val="minor"/>
      </rPr>
      <t xml:space="preserve">Valor final ejecutado:  $ 5.980.000.000, valor en salarios mínimos $ 6.189.299.285 , valor a certificar para el presente consorcio teniendo en cuenta que AGS tiene un 70% de participación $ 4.332.509.499. 
</t>
    </r>
    <r>
      <rPr>
        <b/>
        <sz val="12"/>
        <rFont val="Calibri"/>
        <family val="2"/>
        <scheme val="minor"/>
      </rPr>
      <t>Certificación 2:</t>
    </r>
    <r>
      <rPr>
        <sz val="12"/>
        <rFont val="Calibri"/>
        <family val="2"/>
        <scheme val="minor"/>
      </rPr>
      <t xml:space="preserve"> Valor final ejecutado:  $7.418.181518, valor en salarios mínimos $8.138.486.373 , valor a certificar para el presente consorcio teniendo en cuenta que AGS tiene un 70% de participación $ 5.696.940.461
</t>
    </r>
    <r>
      <rPr>
        <b/>
        <sz val="12"/>
        <rFont val="Calibri"/>
        <family val="2"/>
        <scheme val="minor"/>
      </rPr>
      <t xml:space="preserve">Certificación 3: </t>
    </r>
    <r>
      <rPr>
        <sz val="12"/>
        <rFont val="Calibri"/>
        <family val="2"/>
        <scheme val="minor"/>
      </rPr>
      <t xml:space="preserve">Valor final ejecutado:  $ 436.988.936 , valor en salarios mínimos $ 616.149.313, Valor correspondiente al 35% del consorcio contratado $215.652.260, valor a certificar para el presente consorcio teniendo en cuenta que AGS tiene un 70% de participación $150.956.582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</si>
</sst>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4" formatCode="_-&quot;$&quot;\ * #,##0.00_-;\-&quot;$&quot;\ * #,##0.00_-;_-&quot;$&quot;\ * &quot;-&quot;??_-;_-@_-"/>
    <numFmt numFmtId="164" formatCode="yyyy\-mm\-dd"/>
    <numFmt numFmtId="165" formatCode="_-&quot;$&quot;\ * #,##0_-;\-&quot;$&quot;\ * #,##0_-;_-&quot;$&quot;\ * &quot;-&quot;??_-;_-@_-"/>
  </numFmts>
  <fonts count="15" x14ac:knownFonts="1">
    <font>
      <sz val="11"/>
      <color theme="1"/>
      <name val="Calibri"/>
      <family val="2"/>
      <scheme val="minor"/>
    </font>
    <font>
      <b/>
      <sz val="11"/>
      <color theme="1"/>
      <name val="Calibri"/>
      <family val="2"/>
      <scheme val="minor"/>
    </font>
    <font>
      <b/>
      <sz val="11"/>
      <name val="Calibri"/>
      <family val="2"/>
      <scheme val="minor"/>
    </font>
    <font>
      <b/>
      <sz val="11"/>
      <color theme="1"/>
      <name val="Arial"/>
      <family val="2"/>
    </font>
    <font>
      <sz val="11"/>
      <color theme="1"/>
      <name val="Arial"/>
      <family val="2"/>
    </font>
    <font>
      <sz val="11"/>
      <color theme="1"/>
      <name val="Calibri"/>
      <family val="2"/>
      <scheme val="minor"/>
    </font>
    <font>
      <sz val="11"/>
      <name val="Calibri"/>
      <family val="2"/>
      <scheme val="minor"/>
    </font>
    <font>
      <b/>
      <sz val="11"/>
      <name val="Arial"/>
      <family val="2"/>
    </font>
    <font>
      <b/>
      <sz val="14"/>
      <name val="Calibri"/>
      <family val="2"/>
      <scheme val="minor"/>
    </font>
    <font>
      <sz val="10"/>
      <name val="Calibri"/>
      <family val="2"/>
      <scheme val="minor"/>
    </font>
    <font>
      <b/>
      <sz val="12"/>
      <name val="Calibri"/>
      <family val="2"/>
      <scheme val="minor"/>
    </font>
    <font>
      <sz val="14"/>
      <name val="Calibri"/>
      <family val="2"/>
      <scheme val="minor"/>
    </font>
    <font>
      <b/>
      <sz val="16"/>
      <name val="Arial"/>
      <family val="2"/>
    </font>
    <font>
      <sz val="12"/>
      <name val="Calibri"/>
      <family val="2"/>
      <scheme val="minor"/>
    </font>
    <font>
      <b/>
      <sz val="12"/>
      <name val="Arial"/>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BFBFB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44" fontId="5" fillId="0" borderId="0" applyFont="0" applyFill="0" applyBorder="0" applyAlignment="0" applyProtection="0"/>
  </cellStyleXfs>
  <cellXfs count="139">
    <xf numFmtId="0" fontId="0" fillId="0" borderId="0" xfId="0"/>
    <xf numFmtId="0" fontId="0" fillId="2" borderId="0" xfId="0" applyFill="1"/>
    <xf numFmtId="0" fontId="0" fillId="2" borderId="0" xfId="0" applyFill="1" applyAlignment="1">
      <alignment vertical="center"/>
    </xf>
    <xf numFmtId="0" fontId="0" fillId="2" borderId="0" xfId="0" applyFill="1" applyProtection="1">
      <protection locked="0"/>
    </xf>
    <xf numFmtId="0" fontId="0" fillId="2" borderId="0" xfId="0" applyFill="1" applyAlignment="1"/>
    <xf numFmtId="0" fontId="1" fillId="2" borderId="0" xfId="0" applyFont="1" applyFill="1" applyAlignment="1"/>
    <xf numFmtId="0" fontId="0" fillId="2" borderId="0" xfId="0" applyFill="1" applyAlignment="1" applyProtection="1">
      <protection locked="0"/>
    </xf>
    <xf numFmtId="0" fontId="1" fillId="2" borderId="0" xfId="0" applyFont="1" applyFill="1" applyAlignment="1" applyProtection="1">
      <protection locked="0"/>
    </xf>
    <xf numFmtId="0" fontId="1" fillId="2" borderId="0" xfId="0" applyFont="1" applyFill="1" applyBorder="1"/>
    <xf numFmtId="0" fontId="1" fillId="2" borderId="0" xfId="0" applyFont="1" applyFill="1" applyBorder="1" applyProtection="1">
      <protection locked="0"/>
    </xf>
    <xf numFmtId="0" fontId="0" fillId="2" borderId="0" xfId="0" applyFill="1" applyAlignment="1">
      <alignment horizontal="left"/>
    </xf>
    <xf numFmtId="0" fontId="0" fillId="2" borderId="0" xfId="0" applyFill="1" applyAlignment="1">
      <alignment horizontal="left" vertical="center"/>
    </xf>
    <xf numFmtId="0" fontId="1" fillId="2" borderId="0" xfId="0" applyFont="1" applyFill="1" applyAlignment="1">
      <alignment horizontal="center"/>
    </xf>
    <xf numFmtId="0" fontId="0" fillId="2" borderId="1" xfId="0" applyFill="1" applyBorder="1" applyAlignment="1">
      <alignment horizontal="center"/>
    </xf>
    <xf numFmtId="0" fontId="2" fillId="0" borderId="1" xfId="0" applyFont="1" applyBorder="1" applyAlignment="1" applyProtection="1">
      <alignment wrapText="1"/>
      <protection locked="0"/>
    </xf>
    <xf numFmtId="0" fontId="2" fillId="0" borderId="1" xfId="0" applyFont="1" applyBorder="1" applyAlignment="1">
      <alignment horizontal="center" wrapText="1"/>
    </xf>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4" fillId="0" borderId="3" xfId="0" applyFont="1" applyBorder="1" applyAlignment="1">
      <alignment vertical="center" wrapText="1"/>
    </xf>
    <xf numFmtId="14" fontId="4" fillId="0" borderId="3" xfId="0" applyNumberFormat="1" applyFont="1" applyBorder="1" applyAlignment="1">
      <alignment vertical="center" wrapText="1"/>
    </xf>
    <xf numFmtId="49" fontId="0" fillId="2" borderId="1" xfId="0" applyNumberFormat="1" applyFill="1" applyBorder="1" applyAlignment="1">
      <alignment horizontal="center" vertical="center"/>
    </xf>
    <xf numFmtId="0" fontId="7" fillId="5" borderId="1" xfId="0" applyFont="1" applyFill="1" applyBorder="1" applyAlignment="1">
      <alignment vertical="center" wrapText="1"/>
    </xf>
    <xf numFmtId="0" fontId="7" fillId="5" borderId="3" xfId="0" applyFont="1" applyFill="1" applyBorder="1" applyAlignment="1">
      <alignment vertical="center"/>
    </xf>
    <xf numFmtId="0" fontId="7" fillId="5" borderId="3" xfId="0" applyFont="1" applyFill="1" applyBorder="1" applyAlignment="1">
      <alignment vertical="center" wrapText="1"/>
    </xf>
    <xf numFmtId="0" fontId="6" fillId="0" borderId="1" xfId="0" applyNumberFormat="1" applyFont="1" applyBorder="1" applyAlignment="1">
      <alignment horizontal="center"/>
    </xf>
    <xf numFmtId="0" fontId="7" fillId="5" borderId="1" xfId="0" applyFont="1" applyFill="1" applyBorder="1" applyAlignment="1">
      <alignment vertical="center"/>
    </xf>
    <xf numFmtId="14" fontId="11" fillId="0" borderId="1" xfId="0" applyNumberFormat="1" applyFont="1" applyBorder="1" applyAlignment="1">
      <alignment wrapText="1"/>
    </xf>
    <xf numFmtId="1" fontId="11" fillId="0" borderId="1" xfId="0" applyNumberFormat="1" applyFont="1" applyBorder="1" applyAlignment="1"/>
    <xf numFmtId="165" fontId="11" fillId="0" borderId="1" xfId="1" applyNumberFormat="1" applyFont="1" applyBorder="1" applyAlignment="1"/>
    <xf numFmtId="0" fontId="11" fillId="0" borderId="1" xfId="0" applyNumberFormat="1" applyFont="1" applyBorder="1" applyAlignment="1"/>
    <xf numFmtId="165" fontId="12" fillId="0" borderId="1" xfId="0" applyNumberFormat="1" applyFont="1" applyBorder="1" applyAlignment="1">
      <alignment wrapText="1"/>
    </xf>
    <xf numFmtId="0" fontId="12" fillId="0" borderId="1" xfId="0" applyFont="1" applyBorder="1" applyAlignment="1">
      <alignment wrapText="1"/>
    </xf>
    <xf numFmtId="0" fontId="13" fillId="0" borderId="1" xfId="0" applyNumberFormat="1" applyFont="1" applyBorder="1" applyAlignment="1">
      <alignment horizontal="center"/>
    </xf>
    <xf numFmtId="14" fontId="13" fillId="0" borderId="1" xfId="0" applyNumberFormat="1" applyFont="1" applyBorder="1" applyAlignment="1">
      <alignment wrapText="1"/>
    </xf>
    <xf numFmtId="1" fontId="13" fillId="0" borderId="1" xfId="0" applyNumberFormat="1" applyFont="1" applyBorder="1" applyAlignment="1"/>
    <xf numFmtId="0" fontId="13" fillId="0" borderId="1" xfId="0" applyNumberFormat="1" applyFont="1" applyBorder="1" applyAlignment="1"/>
    <xf numFmtId="14" fontId="0" fillId="0" borderId="1" xfId="0" applyNumberFormat="1" applyBorder="1"/>
    <xf numFmtId="6" fontId="0" fillId="0" borderId="1" xfId="0" applyNumberFormat="1" applyBorder="1"/>
    <xf numFmtId="0" fontId="13" fillId="0" borderId="1" xfId="0" applyNumberFormat="1" applyFont="1" applyBorder="1" applyAlignment="1">
      <alignment horizontal="left"/>
    </xf>
    <xf numFmtId="14" fontId="0" fillId="0" borderId="1" xfId="0" applyNumberFormat="1" applyBorder="1" applyAlignment="1">
      <alignment vertical="center"/>
    </xf>
    <xf numFmtId="0" fontId="13" fillId="0" borderId="3" xfId="0" applyNumberFormat="1" applyFont="1" applyBorder="1" applyAlignment="1">
      <alignment horizontal="left" wrapText="1"/>
    </xf>
    <xf numFmtId="0" fontId="13" fillId="0" borderId="2" xfId="0" applyNumberFormat="1" applyFont="1" applyBorder="1" applyAlignment="1">
      <alignment horizontal="left" wrapText="1"/>
    </xf>
    <xf numFmtId="0" fontId="10" fillId="0" borderId="1" xfId="0" applyFont="1" applyBorder="1" applyAlignment="1">
      <alignment horizontal="left"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13" fillId="0" borderId="1" xfId="0" applyNumberFormat="1" applyFont="1" applyBorder="1" applyAlignment="1">
      <alignment horizontal="center"/>
    </xf>
    <xf numFmtId="0" fontId="8" fillId="5" borderId="1" xfId="0" applyFont="1" applyFill="1" applyBorder="1" applyAlignment="1">
      <alignment horizontal="center" vertical="center" wrapText="1"/>
    </xf>
    <xf numFmtId="0" fontId="2" fillId="0" borderId="1" xfId="0" applyFont="1" applyBorder="1" applyAlignment="1">
      <alignment horizontal="center"/>
    </xf>
    <xf numFmtId="0" fontId="13" fillId="0" borderId="1" xfId="0" applyFont="1" applyBorder="1" applyAlignment="1" applyProtection="1">
      <alignment horizontal="center"/>
      <protection locked="0"/>
    </xf>
    <xf numFmtId="0" fontId="13" fillId="0" borderId="1" xfId="0" applyFont="1" applyBorder="1" applyAlignment="1" applyProtection="1">
      <alignment horizontal="left" wrapText="1"/>
      <protection locked="0"/>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14" fillId="0" borderId="1" xfId="0" applyFont="1" applyBorder="1" applyAlignment="1">
      <alignment horizontal="left" wrapText="1"/>
    </xf>
    <xf numFmtId="0" fontId="13" fillId="0" borderId="1" xfId="0" applyNumberFormat="1" applyFont="1" applyBorder="1" applyAlignment="1">
      <alignment horizontal="left" wrapText="1"/>
    </xf>
    <xf numFmtId="0" fontId="8"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3" fillId="0" borderId="1" xfId="0" applyFont="1" applyBorder="1" applyAlignment="1" applyProtection="1">
      <alignment horizontal="left"/>
      <protection locked="0"/>
    </xf>
    <xf numFmtId="0" fontId="7" fillId="5" borderId="1" xfId="0" applyFont="1" applyFill="1" applyBorder="1" applyAlignment="1">
      <alignment horizontal="center" vertical="center"/>
    </xf>
    <xf numFmtId="0" fontId="7" fillId="0" borderId="1" xfId="0" applyFont="1" applyBorder="1" applyAlignment="1">
      <alignment horizontal="left" wrapText="1"/>
    </xf>
    <xf numFmtId="0" fontId="2" fillId="0" borderId="1" xfId="0" applyNumberFormat="1" applyFont="1" applyBorder="1" applyAlignment="1">
      <alignment horizontal="left" wrapText="1"/>
    </xf>
    <xf numFmtId="0" fontId="13" fillId="0" borderId="3" xfId="0" applyFont="1" applyBorder="1" applyAlignment="1" applyProtection="1">
      <alignment horizontal="center"/>
      <protection locked="0"/>
    </xf>
    <xf numFmtId="0" fontId="13" fillId="0" borderId="2" xfId="0" applyFont="1" applyBorder="1" applyAlignment="1" applyProtection="1">
      <alignment horizont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0" fillId="4" borderId="1" xfId="0" applyFill="1" applyBorder="1" applyAlignment="1">
      <alignment horizontal="center"/>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3" borderId="1" xfId="0" applyFont="1" applyFill="1" applyBorder="1" applyAlignment="1">
      <alignment horizontal="center" vertical="center" wrapText="1"/>
    </xf>
    <xf numFmtId="0" fontId="2" fillId="0" borderId="4" xfId="0" applyFont="1" applyBorder="1" applyAlignment="1">
      <alignment horizontal="center"/>
    </xf>
    <xf numFmtId="0" fontId="2" fillId="0" borderId="2" xfId="0" applyFont="1" applyBorder="1" applyAlignment="1">
      <alignment horizontal="center"/>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2" xfId="0" applyFont="1" applyFill="1" applyBorder="1" applyAlignment="1">
      <alignment horizontal="center" vertical="center"/>
    </xf>
    <xf numFmtId="0" fontId="0" fillId="2" borderId="12"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9" xfId="0" applyFill="1" applyBorder="1" applyAlignment="1">
      <alignment horizontal="center" vertical="center" wrapText="1"/>
    </xf>
    <xf numFmtId="0" fontId="0" fillId="2" borderId="0"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0"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49" fontId="0" fillId="2" borderId="12" xfId="0" applyNumberFormat="1" applyFill="1" applyBorder="1" applyAlignment="1">
      <alignment horizontal="center" vertical="center"/>
    </xf>
    <xf numFmtId="49" fontId="0" fillId="2" borderId="11" xfId="0" applyNumberFormat="1" applyFill="1" applyBorder="1" applyAlignment="1">
      <alignment horizontal="center" vertical="center"/>
    </xf>
    <xf numFmtId="49" fontId="0" fillId="2" borderId="10"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7" xfId="0" applyNumberFormat="1" applyFill="1" applyBorder="1" applyAlignment="1">
      <alignment horizontal="center" vertical="center"/>
    </xf>
    <xf numFmtId="49" fontId="0" fillId="2" borderId="5" xfId="0" applyNumberFormat="1" applyFill="1" applyBorder="1" applyAlignment="1">
      <alignment horizontal="center" vertical="center"/>
    </xf>
    <xf numFmtId="164" fontId="0" fillId="2" borderId="1" xfId="0" applyNumberFormat="1" applyFill="1" applyBorder="1" applyAlignment="1">
      <alignment horizontal="center" vertical="center"/>
    </xf>
    <xf numFmtId="0" fontId="0" fillId="2" borderId="10"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0" fontId="8" fillId="0" borderId="1" xfId="0" applyFont="1" applyBorder="1" applyAlignment="1">
      <alignment horizontal="left"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10" fillId="0" borderId="1" xfId="0" applyNumberFormat="1" applyFont="1" applyBorder="1" applyAlignment="1">
      <alignment horizontal="left" wrapText="1"/>
    </xf>
    <xf numFmtId="0" fontId="8" fillId="0" borderId="1" xfId="0" applyFont="1" applyBorder="1" applyAlignment="1">
      <alignment horizont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9" fillId="0" borderId="1" xfId="0" applyFont="1" applyBorder="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2" fillId="0" borderId="2" xfId="0" applyFont="1" applyBorder="1" applyAlignment="1">
      <alignment horizontal="center" vertical="center" wrapText="1"/>
    </xf>
    <xf numFmtId="0" fontId="8" fillId="0" borderId="4" xfId="0" applyFont="1" applyBorder="1" applyAlignment="1">
      <alignment horizontal="center"/>
    </xf>
    <xf numFmtId="0" fontId="8" fillId="0" borderId="2" xfId="0" applyFont="1" applyBorder="1" applyAlignment="1">
      <alignment horizontal="center"/>
    </xf>
    <xf numFmtId="0" fontId="7" fillId="5" borderId="3" xfId="0" applyFont="1" applyFill="1" applyBorder="1" applyAlignment="1">
      <alignment horizontal="center" vertical="center"/>
    </xf>
    <xf numFmtId="0" fontId="7" fillId="5"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761999</xdr:colOff>
      <xdr:row>1</xdr:row>
      <xdr:rowOff>152400</xdr:rowOff>
    </xdr:from>
    <xdr:to>
      <xdr:col>3</xdr:col>
      <xdr:colOff>123825</xdr:colOff>
      <xdr:row>6</xdr:row>
      <xdr:rowOff>266700</xdr:rowOff>
    </xdr:to>
    <xdr:pic>
      <xdr:nvPicPr>
        <xdr:cNvPr id="2" name="logo_naranja.g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61999" y="342900"/>
          <a:ext cx="2266951" cy="800100"/>
        </a:xfrm>
        <a:prstGeom prst="rect">
          <a:avLst/>
        </a:prstGeom>
        <a:ln w="12700" cap="flat">
          <a:noFill/>
          <a:miter lim="400000"/>
        </a:ln>
        <a:effectLst/>
      </xdr:spPr>
    </xdr:pic>
    <xdr:clientData/>
  </xdr:twoCellAnchor>
  <xdr:twoCellAnchor>
    <xdr:from>
      <xdr:col>0</xdr:col>
      <xdr:colOff>714375</xdr:colOff>
      <xdr:row>86</xdr:row>
      <xdr:rowOff>142875</xdr:rowOff>
    </xdr:from>
    <xdr:to>
      <xdr:col>3</xdr:col>
      <xdr:colOff>657225</xdr:colOff>
      <xdr:row>86</xdr:row>
      <xdr:rowOff>142876</xdr:rowOff>
    </xdr:to>
    <xdr:cxnSp macro="">
      <xdr:nvCxnSpPr>
        <xdr:cNvPr id="3" name="2 Conector recto">
          <a:extLst>
            <a:ext uri="{FF2B5EF4-FFF2-40B4-BE49-F238E27FC236}">
              <a16:creationId xmlns:a16="http://schemas.microsoft.com/office/drawing/2014/main" id="{00000000-0008-0000-0200-000003000000}"/>
            </a:ext>
          </a:extLst>
        </xdr:cNvPr>
        <xdr:cNvCxnSpPr/>
      </xdr:nvCxnSpPr>
      <xdr:spPr>
        <a:xfrm flipV="1">
          <a:off x="714375" y="9858375"/>
          <a:ext cx="2847975" cy="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800100</xdr:colOff>
      <xdr:row>94</xdr:row>
      <xdr:rowOff>152400</xdr:rowOff>
    </xdr:from>
    <xdr:to>
      <xdr:col>3</xdr:col>
      <xdr:colOff>666750</xdr:colOff>
      <xdr:row>94</xdr:row>
      <xdr:rowOff>152400</xdr:rowOff>
    </xdr:to>
    <xdr:cxnSp macro="">
      <xdr:nvCxnSpPr>
        <xdr:cNvPr id="4" name="6 Conector recto">
          <a:extLst>
            <a:ext uri="{FF2B5EF4-FFF2-40B4-BE49-F238E27FC236}">
              <a16:creationId xmlns:a16="http://schemas.microsoft.com/office/drawing/2014/main" id="{00000000-0008-0000-0200-000007000000}"/>
            </a:ext>
          </a:extLst>
        </xdr:cNvPr>
        <xdr:cNvCxnSpPr/>
      </xdr:nvCxnSpPr>
      <xdr:spPr>
        <a:xfrm>
          <a:off x="2352675" y="11201400"/>
          <a:ext cx="1219200"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00"/>
  <sheetViews>
    <sheetView tabSelected="1" topLeftCell="B49" zoomScale="90" zoomScaleNormal="90" workbookViewId="0">
      <selection activeCell="B47" sqref="B47:C47"/>
    </sheetView>
  </sheetViews>
  <sheetFormatPr baseColWidth="10" defaultColWidth="0" defaultRowHeight="0" customHeight="1" zeroHeight="1" x14ac:dyDescent="0.25"/>
  <cols>
    <col min="1" max="1" width="11.42578125" style="1" customWidth="1"/>
    <col min="2" max="2" width="11.85546875" style="1" customWidth="1"/>
    <col min="3" max="3" width="41.28515625" style="1" customWidth="1"/>
    <col min="4" max="4" width="16.140625" style="1" customWidth="1"/>
    <col min="5" max="5" width="14.7109375" style="1" customWidth="1"/>
    <col min="6" max="6" width="26.28515625" style="1" customWidth="1"/>
    <col min="7" max="7" width="32.140625" style="1" customWidth="1"/>
    <col min="8" max="8" width="19" style="1" customWidth="1"/>
    <col min="9" max="9" width="41.7109375" style="1" customWidth="1"/>
    <col min="10" max="10" width="67.42578125" style="2" customWidth="1"/>
    <col min="11" max="11" width="46.7109375" style="1" customWidth="1"/>
    <col min="12" max="12" width="11.42578125" style="1" customWidth="1"/>
    <col min="13" max="14" width="0" hidden="1" customWidth="1"/>
    <col min="15" max="16384" width="11.42578125" hidden="1"/>
  </cols>
  <sheetData>
    <row r="1" spans="2:13" ht="15" hidden="1" x14ac:dyDescent="0.25"/>
    <row r="2" spans="2:13" ht="15" customHeight="1" x14ac:dyDescent="0.25">
      <c r="B2" s="107"/>
      <c r="C2" s="107"/>
      <c r="D2" s="87" t="s">
        <v>36</v>
      </c>
      <c r="E2" s="87"/>
      <c r="F2" s="87"/>
      <c r="G2" s="87"/>
      <c r="H2" s="87"/>
      <c r="I2" s="88" t="s">
        <v>32</v>
      </c>
      <c r="J2" s="89"/>
      <c r="K2" s="90"/>
    </row>
    <row r="3" spans="2:13" ht="9.75" customHeight="1" x14ac:dyDescent="0.25">
      <c r="B3" s="107"/>
      <c r="C3" s="107"/>
      <c r="D3" s="87"/>
      <c r="E3" s="87"/>
      <c r="F3" s="87"/>
      <c r="G3" s="87"/>
      <c r="H3" s="87"/>
      <c r="I3" s="91"/>
      <c r="J3" s="92"/>
      <c r="K3" s="93"/>
    </row>
    <row r="4" spans="2:13" ht="3.75" customHeight="1" x14ac:dyDescent="0.25">
      <c r="B4" s="107"/>
      <c r="C4" s="107"/>
      <c r="D4" s="87"/>
      <c r="E4" s="87"/>
      <c r="F4" s="87"/>
      <c r="G4" s="87"/>
      <c r="H4" s="87"/>
      <c r="I4" s="94"/>
      <c r="J4" s="95"/>
      <c r="K4" s="96"/>
    </row>
    <row r="5" spans="2:13" ht="15" customHeight="1" x14ac:dyDescent="0.25">
      <c r="B5" s="107"/>
      <c r="C5" s="107"/>
      <c r="D5" s="87" t="s">
        <v>37</v>
      </c>
      <c r="E5" s="87"/>
      <c r="F5" s="87"/>
      <c r="G5" s="87"/>
      <c r="H5" s="87"/>
      <c r="I5" s="97" t="s">
        <v>17</v>
      </c>
      <c r="J5" s="98"/>
      <c r="K5" s="99"/>
    </row>
    <row r="6" spans="2:13" ht="10.5" customHeight="1" x14ac:dyDescent="0.25">
      <c r="B6" s="107"/>
      <c r="C6" s="107"/>
      <c r="D6" s="87"/>
      <c r="E6" s="87"/>
      <c r="F6" s="87"/>
      <c r="G6" s="87"/>
      <c r="H6" s="87"/>
      <c r="I6" s="100"/>
      <c r="J6" s="101"/>
      <c r="K6" s="102"/>
    </row>
    <row r="7" spans="2:13" ht="21.75" customHeight="1" x14ac:dyDescent="0.25">
      <c r="B7" s="107"/>
      <c r="C7" s="107"/>
      <c r="D7" s="87"/>
      <c r="E7" s="87"/>
      <c r="F7" s="87"/>
      <c r="G7" s="87"/>
      <c r="H7" s="87"/>
      <c r="I7" s="108" t="s">
        <v>33</v>
      </c>
      <c r="J7" s="108"/>
      <c r="K7" s="20" t="s">
        <v>34</v>
      </c>
    </row>
    <row r="8" spans="2:13" ht="15" hidden="1" x14ac:dyDescent="0.25">
      <c r="B8" s="107"/>
      <c r="C8" s="107"/>
      <c r="D8" s="87"/>
      <c r="E8" s="87"/>
      <c r="F8" s="87"/>
      <c r="G8" s="87"/>
      <c r="H8" s="87"/>
      <c r="I8" s="103">
        <v>43661</v>
      </c>
      <c r="J8" s="103"/>
      <c r="K8" s="103"/>
    </row>
    <row r="9" spans="2:13" ht="13.5" customHeight="1" x14ac:dyDescent="0.25">
      <c r="B9" s="107"/>
      <c r="C9" s="107"/>
      <c r="D9" s="87"/>
      <c r="E9" s="87"/>
      <c r="F9" s="87"/>
      <c r="G9" s="87"/>
      <c r="H9" s="87"/>
      <c r="I9" s="103"/>
      <c r="J9" s="103"/>
      <c r="K9" s="103"/>
    </row>
    <row r="10" spans="2:13" ht="26.25" customHeight="1" x14ac:dyDescent="0.25">
      <c r="B10" s="81" t="s">
        <v>28</v>
      </c>
      <c r="C10" s="82"/>
      <c r="D10" s="87" t="s">
        <v>16</v>
      </c>
      <c r="E10" s="87"/>
      <c r="F10" s="87"/>
      <c r="G10" s="87"/>
      <c r="H10" s="87"/>
      <c r="I10" s="81" t="s">
        <v>15</v>
      </c>
      <c r="J10" s="82"/>
      <c r="K10" s="104"/>
    </row>
    <row r="11" spans="2:13" ht="15" hidden="1" x14ac:dyDescent="0.25">
      <c r="B11" s="83"/>
      <c r="C11" s="84"/>
      <c r="D11" s="87"/>
      <c r="E11" s="87"/>
      <c r="F11" s="87"/>
      <c r="G11" s="87"/>
      <c r="H11" s="87"/>
      <c r="I11" s="83"/>
      <c r="J11" s="84"/>
      <c r="K11" s="105"/>
    </row>
    <row r="12" spans="2:13" ht="31.5" customHeight="1" x14ac:dyDescent="0.25">
      <c r="B12" s="85"/>
      <c r="C12" s="86"/>
      <c r="D12" s="87"/>
      <c r="E12" s="87"/>
      <c r="F12" s="87"/>
      <c r="G12" s="87"/>
      <c r="H12" s="87"/>
      <c r="I12" s="85"/>
      <c r="J12" s="86"/>
      <c r="K12" s="106"/>
    </row>
    <row r="13" spans="2:13" ht="15" x14ac:dyDescent="0.25">
      <c r="B13" s="120" t="s">
        <v>14</v>
      </c>
      <c r="C13" s="120"/>
      <c r="D13" s="120"/>
      <c r="E13" s="120"/>
      <c r="F13" s="120"/>
      <c r="G13" s="120"/>
      <c r="H13" s="120"/>
      <c r="I13" s="120"/>
      <c r="J13" s="120"/>
      <c r="K13" s="120"/>
    </row>
    <row r="14" spans="2:13" ht="39.75" customHeight="1" x14ac:dyDescent="0.25">
      <c r="B14" s="121" t="s">
        <v>13</v>
      </c>
      <c r="C14" s="121"/>
      <c r="D14" s="122" t="s">
        <v>64</v>
      </c>
      <c r="E14" s="122"/>
      <c r="F14" s="122"/>
      <c r="G14" s="122"/>
      <c r="H14" s="122"/>
      <c r="I14" s="122"/>
      <c r="J14" s="122"/>
      <c r="K14" s="122"/>
    </row>
    <row r="15" spans="2:13" s="1" customFormat="1" ht="15" customHeight="1" x14ac:dyDescent="0.25">
      <c r="B15" s="123" t="s">
        <v>12</v>
      </c>
      <c r="C15" s="124"/>
      <c r="D15" s="125" t="s">
        <v>84</v>
      </c>
      <c r="E15" s="126"/>
      <c r="F15" s="126"/>
      <c r="G15" s="126"/>
      <c r="H15" s="126"/>
      <c r="I15" s="126"/>
      <c r="J15" s="126"/>
      <c r="K15" s="127"/>
      <c r="M15"/>
    </row>
    <row r="16" spans="2:13" s="1" customFormat="1" ht="15" x14ac:dyDescent="0.25">
      <c r="B16" s="123" t="s">
        <v>38</v>
      </c>
      <c r="C16" s="124"/>
      <c r="D16" s="123" t="s">
        <v>65</v>
      </c>
      <c r="E16" s="124"/>
      <c r="F16" s="124"/>
      <c r="G16" s="124"/>
      <c r="H16" s="124"/>
      <c r="I16" s="124"/>
      <c r="J16" s="124"/>
      <c r="K16" s="128"/>
      <c r="M16"/>
    </row>
    <row r="17" spans="2:13" s="1" customFormat="1" ht="15" customHeight="1" x14ac:dyDescent="0.25">
      <c r="B17" s="51" t="s">
        <v>40</v>
      </c>
      <c r="C17" s="52"/>
      <c r="D17" s="52"/>
      <c r="E17" s="52"/>
      <c r="F17" s="52"/>
      <c r="G17" s="52"/>
      <c r="H17" s="52"/>
      <c r="I17" s="52"/>
      <c r="J17" s="52"/>
      <c r="K17" s="53"/>
      <c r="M17"/>
    </row>
    <row r="18" spans="2:13" s="1" customFormat="1" ht="24.75" customHeight="1" x14ac:dyDescent="0.25">
      <c r="B18" s="57" t="s">
        <v>52</v>
      </c>
      <c r="C18" s="57"/>
      <c r="D18" s="23" t="s">
        <v>53</v>
      </c>
      <c r="E18" s="23" t="s">
        <v>55</v>
      </c>
      <c r="F18" s="23" t="s">
        <v>56</v>
      </c>
      <c r="G18" s="23" t="s">
        <v>137</v>
      </c>
      <c r="H18" s="23" t="s">
        <v>57</v>
      </c>
      <c r="I18" s="23" t="s">
        <v>58</v>
      </c>
      <c r="J18" s="57" t="s">
        <v>39</v>
      </c>
      <c r="K18" s="57"/>
      <c r="M18"/>
    </row>
    <row r="19" spans="2:13" s="1" customFormat="1" ht="48.75" customHeight="1" x14ac:dyDescent="0.3">
      <c r="B19" s="109" t="s">
        <v>86</v>
      </c>
      <c r="C19" s="109"/>
      <c r="D19" s="26">
        <v>43830</v>
      </c>
      <c r="E19" s="26">
        <v>43982</v>
      </c>
      <c r="F19" s="27" t="s">
        <v>68</v>
      </c>
      <c r="G19" s="28">
        <v>4332509499</v>
      </c>
      <c r="H19" s="29" t="s">
        <v>69</v>
      </c>
      <c r="I19" s="29" t="s">
        <v>69</v>
      </c>
      <c r="J19" s="50" t="s">
        <v>70</v>
      </c>
      <c r="K19" s="58"/>
      <c r="M19"/>
    </row>
    <row r="20" spans="2:13" s="1" customFormat="1" ht="49.5" customHeight="1" x14ac:dyDescent="0.3">
      <c r="B20" s="109" t="s">
        <v>87</v>
      </c>
      <c r="C20" s="109"/>
      <c r="D20" s="26">
        <v>43137</v>
      </c>
      <c r="E20" s="26">
        <v>43651</v>
      </c>
      <c r="F20" s="27" t="s">
        <v>85</v>
      </c>
      <c r="G20" s="28">
        <v>5696940461</v>
      </c>
      <c r="H20" s="29" t="s">
        <v>69</v>
      </c>
      <c r="I20" s="29" t="s">
        <v>69</v>
      </c>
      <c r="J20" s="50" t="s">
        <v>70</v>
      </c>
      <c r="K20" s="58"/>
      <c r="M20"/>
    </row>
    <row r="21" spans="2:13" s="1" customFormat="1" ht="48.75" customHeight="1" x14ac:dyDescent="0.3">
      <c r="B21" s="109" t="s">
        <v>138</v>
      </c>
      <c r="C21" s="109"/>
      <c r="D21" s="26">
        <v>41885</v>
      </c>
      <c r="E21" s="26">
        <v>42034</v>
      </c>
      <c r="F21" s="27" t="s">
        <v>103</v>
      </c>
      <c r="G21" s="28">
        <v>150956582</v>
      </c>
      <c r="H21" s="35" t="s">
        <v>69</v>
      </c>
      <c r="I21" s="29" t="s">
        <v>69</v>
      </c>
      <c r="J21" s="50" t="s">
        <v>70</v>
      </c>
      <c r="K21" s="58"/>
      <c r="M21"/>
    </row>
    <row r="22" spans="2:13" s="1" customFormat="1" ht="213.75" customHeight="1" x14ac:dyDescent="0.3">
      <c r="B22" s="47" t="s">
        <v>63</v>
      </c>
      <c r="C22" s="47"/>
      <c r="D22" s="47"/>
      <c r="E22" s="47"/>
      <c r="F22" s="31"/>
      <c r="G22" s="30">
        <f>SUM(G19:G21)</f>
        <v>10180406542</v>
      </c>
      <c r="H22" s="40" t="s">
        <v>82</v>
      </c>
      <c r="I22" s="41"/>
      <c r="J22" s="50" t="s">
        <v>139</v>
      </c>
      <c r="K22" s="50"/>
      <c r="M22"/>
    </row>
    <row r="23" spans="2:13" s="1" customFormat="1" ht="15.75" customHeight="1" x14ac:dyDescent="0.3">
      <c r="B23" s="47" t="s">
        <v>29</v>
      </c>
      <c r="C23" s="47"/>
      <c r="D23" s="47"/>
      <c r="E23" s="47"/>
      <c r="F23" s="47"/>
      <c r="G23" s="47"/>
      <c r="H23" s="47"/>
      <c r="I23" s="47"/>
      <c r="J23" s="129" t="s">
        <v>76</v>
      </c>
      <c r="K23" s="130"/>
      <c r="M23"/>
    </row>
    <row r="24" spans="2:13" s="1" customFormat="1" ht="15.75" customHeight="1" x14ac:dyDescent="0.25">
      <c r="B24" s="51" t="s">
        <v>41</v>
      </c>
      <c r="C24" s="52"/>
      <c r="D24" s="52"/>
      <c r="E24" s="52"/>
      <c r="F24" s="52"/>
      <c r="G24" s="52"/>
      <c r="H24" s="52"/>
      <c r="I24" s="52"/>
      <c r="J24" s="52"/>
      <c r="K24" s="53"/>
      <c r="M24"/>
    </row>
    <row r="25" spans="2:13" s="1" customFormat="1" ht="15.75" customHeight="1" x14ac:dyDescent="0.25">
      <c r="B25" s="43" t="s">
        <v>54</v>
      </c>
      <c r="C25" s="44"/>
      <c r="D25" s="45"/>
      <c r="E25" s="43" t="s">
        <v>50</v>
      </c>
      <c r="F25" s="44"/>
      <c r="G25" s="45"/>
      <c r="H25" s="21" t="s">
        <v>51</v>
      </c>
      <c r="I25" s="22" t="s">
        <v>61</v>
      </c>
      <c r="J25" s="131" t="s">
        <v>39</v>
      </c>
      <c r="K25" s="132"/>
      <c r="M25"/>
    </row>
    <row r="26" spans="2:13" s="1" customFormat="1" ht="15.75" customHeight="1" x14ac:dyDescent="0.25">
      <c r="B26" s="54" t="s">
        <v>42</v>
      </c>
      <c r="C26" s="54"/>
      <c r="D26" s="54"/>
      <c r="E26" s="115" t="s">
        <v>88</v>
      </c>
      <c r="F26" s="115"/>
      <c r="G26" s="115"/>
      <c r="H26" s="32" t="s">
        <v>69</v>
      </c>
      <c r="I26" s="32" t="s">
        <v>89</v>
      </c>
      <c r="J26" s="62" t="s">
        <v>70</v>
      </c>
      <c r="K26" s="63"/>
      <c r="M26"/>
    </row>
    <row r="27" spans="2:13" s="1" customFormat="1" ht="15.75" customHeight="1" x14ac:dyDescent="0.25">
      <c r="B27" s="54" t="s">
        <v>43</v>
      </c>
      <c r="C27" s="54"/>
      <c r="D27" s="54"/>
      <c r="E27" s="115" t="s">
        <v>90</v>
      </c>
      <c r="F27" s="115"/>
      <c r="G27" s="115"/>
      <c r="H27" s="32" t="s">
        <v>69</v>
      </c>
      <c r="I27" s="32" t="s">
        <v>91</v>
      </c>
      <c r="J27" s="62" t="s">
        <v>70</v>
      </c>
      <c r="K27" s="63"/>
      <c r="M27"/>
    </row>
    <row r="28" spans="2:13" s="1" customFormat="1" ht="23.25" customHeight="1" x14ac:dyDescent="0.25">
      <c r="B28" s="60" t="s">
        <v>44</v>
      </c>
      <c r="C28" s="60"/>
      <c r="D28" s="60"/>
      <c r="E28" s="115" t="s">
        <v>92</v>
      </c>
      <c r="F28" s="115"/>
      <c r="G28" s="115"/>
      <c r="H28" s="32" t="s">
        <v>69</v>
      </c>
      <c r="I28" s="24" t="s">
        <v>93</v>
      </c>
      <c r="J28" s="62" t="s">
        <v>70</v>
      </c>
      <c r="K28" s="63"/>
      <c r="M28"/>
    </row>
    <row r="29" spans="2:13" s="1" customFormat="1" ht="22.5" customHeight="1" x14ac:dyDescent="0.25">
      <c r="B29" s="60" t="s">
        <v>45</v>
      </c>
      <c r="C29" s="60"/>
      <c r="D29" s="60"/>
      <c r="E29" s="61" t="s">
        <v>94</v>
      </c>
      <c r="F29" s="61"/>
      <c r="G29" s="61"/>
      <c r="H29" s="32" t="s">
        <v>69</v>
      </c>
      <c r="I29" s="24" t="s">
        <v>95</v>
      </c>
      <c r="J29" s="62" t="s">
        <v>70</v>
      </c>
      <c r="K29" s="63"/>
      <c r="M29"/>
    </row>
    <row r="30" spans="2:13" s="1" customFormat="1" ht="27" customHeight="1" x14ac:dyDescent="0.25">
      <c r="B30" s="60" t="s">
        <v>46</v>
      </c>
      <c r="C30" s="60"/>
      <c r="D30" s="60"/>
      <c r="E30" s="61" t="s">
        <v>96</v>
      </c>
      <c r="F30" s="61"/>
      <c r="G30" s="61"/>
      <c r="H30" s="32" t="s">
        <v>69</v>
      </c>
      <c r="I30" s="24" t="s">
        <v>89</v>
      </c>
      <c r="J30" s="62" t="s">
        <v>70</v>
      </c>
      <c r="K30" s="63"/>
      <c r="M30"/>
    </row>
    <row r="31" spans="2:13" s="1" customFormat="1" ht="15.75" customHeight="1" x14ac:dyDescent="0.25">
      <c r="B31" s="60" t="s">
        <v>47</v>
      </c>
      <c r="C31" s="60"/>
      <c r="D31" s="60"/>
      <c r="E31" s="61" t="s">
        <v>97</v>
      </c>
      <c r="F31" s="61"/>
      <c r="G31" s="61"/>
      <c r="H31" s="32" t="s">
        <v>69</v>
      </c>
      <c r="I31" s="24" t="s">
        <v>89</v>
      </c>
      <c r="J31" s="62" t="s">
        <v>70</v>
      </c>
      <c r="K31" s="63"/>
      <c r="M31"/>
    </row>
    <row r="32" spans="2:13" s="1" customFormat="1" ht="21" customHeight="1" x14ac:dyDescent="0.25">
      <c r="B32" s="60" t="s">
        <v>48</v>
      </c>
      <c r="C32" s="60"/>
      <c r="D32" s="60">
        <v>0</v>
      </c>
      <c r="E32" s="61" t="s">
        <v>98</v>
      </c>
      <c r="F32" s="61"/>
      <c r="G32" s="61"/>
      <c r="H32" s="32" t="s">
        <v>69</v>
      </c>
      <c r="I32" s="24" t="s">
        <v>99</v>
      </c>
      <c r="J32" s="62" t="s">
        <v>70</v>
      </c>
      <c r="K32" s="63"/>
      <c r="M32"/>
    </row>
    <row r="33" spans="2:13" s="1" customFormat="1" ht="23.25" customHeight="1" x14ac:dyDescent="0.25">
      <c r="B33" s="60" t="s">
        <v>49</v>
      </c>
      <c r="C33" s="60"/>
      <c r="D33" s="60">
        <v>0</v>
      </c>
      <c r="E33" s="61" t="s">
        <v>100</v>
      </c>
      <c r="F33" s="61"/>
      <c r="G33" s="61"/>
      <c r="H33" s="32" t="s">
        <v>69</v>
      </c>
      <c r="I33" s="24" t="s">
        <v>101</v>
      </c>
      <c r="J33" s="62" t="s">
        <v>70</v>
      </c>
      <c r="K33" s="63"/>
      <c r="M33"/>
    </row>
    <row r="34" spans="2:13" s="1" customFormat="1" ht="15.75" customHeight="1" x14ac:dyDescent="0.25">
      <c r="B34" s="47" t="s">
        <v>29</v>
      </c>
      <c r="C34" s="47"/>
      <c r="D34" s="47"/>
      <c r="E34" s="47"/>
      <c r="F34" s="47"/>
      <c r="G34" s="47"/>
      <c r="H34" s="47"/>
      <c r="I34" s="47"/>
      <c r="J34" s="73" t="s">
        <v>102</v>
      </c>
      <c r="K34" s="74"/>
      <c r="M34"/>
    </row>
    <row r="35" spans="2:13" s="1" customFormat="1" ht="15.75" customHeight="1" x14ac:dyDescent="0.25">
      <c r="B35" s="51" t="s">
        <v>72</v>
      </c>
      <c r="C35" s="52"/>
      <c r="D35" s="52"/>
      <c r="E35" s="52"/>
      <c r="F35" s="52"/>
      <c r="G35" s="52"/>
      <c r="H35" s="52"/>
      <c r="I35" s="52"/>
      <c r="J35" s="52"/>
      <c r="K35" s="53"/>
      <c r="M35"/>
    </row>
    <row r="36" spans="2:13" s="1" customFormat="1" ht="15.75" customHeight="1" x14ac:dyDescent="0.25">
      <c r="B36" s="43" t="s">
        <v>71</v>
      </c>
      <c r="C36" s="44"/>
      <c r="D36" s="45"/>
      <c r="E36" s="43" t="s">
        <v>74</v>
      </c>
      <c r="F36" s="44"/>
      <c r="G36" s="45"/>
      <c r="H36" s="43" t="s">
        <v>75</v>
      </c>
      <c r="I36" s="44"/>
      <c r="J36" s="44"/>
      <c r="K36" s="45"/>
      <c r="M36"/>
    </row>
    <row r="37" spans="2:13" s="1" customFormat="1" ht="15.75" customHeight="1" x14ac:dyDescent="0.25">
      <c r="B37" s="54" t="s">
        <v>73</v>
      </c>
      <c r="C37" s="54"/>
      <c r="D37" s="54"/>
      <c r="E37" s="55" t="s">
        <v>69</v>
      </c>
      <c r="F37" s="55"/>
      <c r="G37" s="55"/>
      <c r="H37" s="46" t="s">
        <v>69</v>
      </c>
      <c r="I37" s="46"/>
      <c r="J37" s="46"/>
      <c r="K37" s="46"/>
      <c r="M37"/>
    </row>
    <row r="38" spans="2:13" s="1" customFormat="1" ht="15.75" customHeight="1" x14ac:dyDescent="0.25">
      <c r="B38" s="47" t="s">
        <v>29</v>
      </c>
      <c r="C38" s="47"/>
      <c r="D38" s="47"/>
      <c r="E38" s="47"/>
      <c r="F38" s="47"/>
      <c r="G38" s="47"/>
      <c r="H38" s="47"/>
      <c r="I38" s="47"/>
      <c r="J38" s="48" t="s">
        <v>76</v>
      </c>
      <c r="K38" s="48"/>
      <c r="M38"/>
    </row>
    <row r="39" spans="2:13" s="1" customFormat="1" ht="15.75" customHeight="1" x14ac:dyDescent="0.25">
      <c r="B39" s="56" t="s">
        <v>77</v>
      </c>
      <c r="C39" s="56"/>
      <c r="D39" s="56"/>
      <c r="E39" s="56"/>
      <c r="F39" s="56"/>
      <c r="G39" s="56"/>
      <c r="H39" s="56"/>
      <c r="I39" s="56"/>
      <c r="J39" s="56"/>
      <c r="K39" s="56"/>
      <c r="M39"/>
    </row>
    <row r="40" spans="2:13" s="1" customFormat="1" ht="15.75" customHeight="1" x14ac:dyDescent="0.25">
      <c r="B40" s="57" t="s">
        <v>71</v>
      </c>
      <c r="C40" s="57"/>
      <c r="D40" s="57"/>
      <c r="E40" s="57" t="s">
        <v>74</v>
      </c>
      <c r="F40" s="57"/>
      <c r="G40" s="57"/>
      <c r="H40" s="21" t="s">
        <v>79</v>
      </c>
      <c r="I40" s="25" t="s">
        <v>80</v>
      </c>
      <c r="J40" s="59" t="s">
        <v>39</v>
      </c>
      <c r="K40" s="59"/>
      <c r="M40"/>
    </row>
    <row r="41" spans="2:13" s="1" customFormat="1" ht="15.75" customHeight="1" x14ac:dyDescent="0.25">
      <c r="B41" s="54" t="s">
        <v>78</v>
      </c>
      <c r="C41" s="54"/>
      <c r="D41" s="54"/>
      <c r="E41" s="55" t="s">
        <v>69</v>
      </c>
      <c r="F41" s="55"/>
      <c r="G41" s="55"/>
      <c r="H41" s="32" t="s">
        <v>69</v>
      </c>
      <c r="I41" s="32" t="s">
        <v>69</v>
      </c>
      <c r="J41" s="49" t="s">
        <v>70</v>
      </c>
      <c r="K41" s="49"/>
      <c r="M41"/>
    </row>
    <row r="42" spans="2:13" s="1" customFormat="1" ht="15.75" customHeight="1" x14ac:dyDescent="0.25">
      <c r="B42" s="47" t="s">
        <v>29</v>
      </c>
      <c r="C42" s="47"/>
      <c r="D42" s="47"/>
      <c r="E42" s="47"/>
      <c r="F42" s="47"/>
      <c r="G42" s="47"/>
      <c r="H42" s="47"/>
      <c r="I42" s="47"/>
      <c r="J42" s="48" t="s">
        <v>76</v>
      </c>
      <c r="K42" s="48"/>
      <c r="M42"/>
    </row>
    <row r="43" spans="2:13" s="1" customFormat="1" ht="15.75" customHeight="1" x14ac:dyDescent="0.25">
      <c r="B43" s="56" t="s">
        <v>59</v>
      </c>
      <c r="C43" s="56"/>
      <c r="D43" s="56"/>
      <c r="E43" s="56"/>
      <c r="F43" s="56"/>
      <c r="G43" s="56"/>
      <c r="H43" s="56"/>
      <c r="I43" s="56"/>
      <c r="J43" s="56"/>
      <c r="K43" s="56"/>
      <c r="M43"/>
    </row>
    <row r="44" spans="2:13" s="1" customFormat="1" ht="24.75" customHeight="1" x14ac:dyDescent="0.25">
      <c r="B44" s="57" t="s">
        <v>52</v>
      </c>
      <c r="C44" s="57"/>
      <c r="D44" s="21" t="s">
        <v>53</v>
      </c>
      <c r="E44" s="21" t="s">
        <v>55</v>
      </c>
      <c r="F44" s="21" t="s">
        <v>56</v>
      </c>
      <c r="G44" s="23" t="s">
        <v>137</v>
      </c>
      <c r="H44" s="21" t="s">
        <v>57</v>
      </c>
      <c r="I44" s="21" t="s">
        <v>58</v>
      </c>
      <c r="J44" s="57" t="s">
        <v>39</v>
      </c>
      <c r="K44" s="57"/>
      <c r="M44"/>
    </row>
    <row r="45" spans="2:13" s="1" customFormat="1" ht="15.75" customHeight="1" x14ac:dyDescent="0.25">
      <c r="B45" s="42" t="s">
        <v>104</v>
      </c>
      <c r="C45" s="42"/>
      <c r="D45" s="36">
        <v>41885</v>
      </c>
      <c r="E45" s="36">
        <v>42034</v>
      </c>
      <c r="F45" s="34" t="s">
        <v>103</v>
      </c>
      <c r="G45" s="37">
        <v>155438546</v>
      </c>
      <c r="H45" s="35" t="s">
        <v>69</v>
      </c>
      <c r="I45" s="32" t="s">
        <v>69</v>
      </c>
      <c r="J45" s="49" t="s">
        <v>70</v>
      </c>
      <c r="K45" s="49"/>
      <c r="M45"/>
    </row>
    <row r="46" spans="2:13" s="1" customFormat="1" ht="15.75" customHeight="1" x14ac:dyDescent="0.25">
      <c r="B46" s="42" t="s">
        <v>105</v>
      </c>
      <c r="C46" s="42"/>
      <c r="D46" s="36">
        <v>41885</v>
      </c>
      <c r="E46" s="36">
        <v>42034</v>
      </c>
      <c r="F46" s="34" t="s">
        <v>103</v>
      </c>
      <c r="G46" s="37">
        <v>115057871</v>
      </c>
      <c r="H46" s="38" t="s">
        <v>69</v>
      </c>
      <c r="I46" s="32" t="s">
        <v>69</v>
      </c>
      <c r="J46" s="49" t="s">
        <v>70</v>
      </c>
      <c r="K46" s="49"/>
      <c r="M46"/>
    </row>
    <row r="47" spans="2:13" s="1" customFormat="1" ht="46.5" customHeight="1" x14ac:dyDescent="0.25">
      <c r="B47" s="42" t="s">
        <v>106</v>
      </c>
      <c r="C47" s="42"/>
      <c r="D47" s="33">
        <v>42221</v>
      </c>
      <c r="E47" s="33">
        <v>42400</v>
      </c>
      <c r="F47" s="34" t="s">
        <v>68</v>
      </c>
      <c r="G47" s="37">
        <v>630523941</v>
      </c>
      <c r="H47" s="38" t="s">
        <v>66</v>
      </c>
      <c r="I47" s="32" t="s">
        <v>66</v>
      </c>
      <c r="J47" s="50" t="s">
        <v>133</v>
      </c>
      <c r="K47" s="58"/>
      <c r="M47"/>
    </row>
    <row r="48" spans="2:13" s="1" customFormat="1" ht="126" customHeight="1" x14ac:dyDescent="0.25">
      <c r="B48" s="42" t="s">
        <v>107</v>
      </c>
      <c r="C48" s="42"/>
      <c r="D48" s="36">
        <v>42226</v>
      </c>
      <c r="E48" s="36">
        <v>42444</v>
      </c>
      <c r="F48" s="34" t="s">
        <v>108</v>
      </c>
      <c r="G48" s="37"/>
      <c r="H48" s="38" t="s">
        <v>69</v>
      </c>
      <c r="I48" s="32" t="s">
        <v>66</v>
      </c>
      <c r="J48" s="50" t="s">
        <v>134</v>
      </c>
      <c r="K48" s="58"/>
      <c r="M48"/>
    </row>
    <row r="49" spans="2:13" s="1" customFormat="1" ht="15.75" customHeight="1" x14ac:dyDescent="0.25">
      <c r="B49" s="42" t="s">
        <v>109</v>
      </c>
      <c r="C49" s="42"/>
      <c r="D49" s="36">
        <v>41957</v>
      </c>
      <c r="E49" s="36">
        <v>41973</v>
      </c>
      <c r="F49" s="34" t="s">
        <v>135</v>
      </c>
      <c r="G49" s="37">
        <v>477398289</v>
      </c>
      <c r="H49" s="38" t="s">
        <v>69</v>
      </c>
      <c r="I49" s="32" t="s">
        <v>69</v>
      </c>
      <c r="J49" s="49" t="s">
        <v>70</v>
      </c>
      <c r="K49" s="49"/>
      <c r="M49"/>
    </row>
    <row r="50" spans="2:13" s="1" customFormat="1" ht="33" customHeight="1" x14ac:dyDescent="0.25">
      <c r="B50" s="42" t="s">
        <v>110</v>
      </c>
      <c r="C50" s="42"/>
      <c r="D50" s="36">
        <v>43678</v>
      </c>
      <c r="E50" s="36">
        <v>43951</v>
      </c>
      <c r="F50" s="34" t="s">
        <v>112</v>
      </c>
      <c r="G50" s="37">
        <v>802079952</v>
      </c>
      <c r="H50" s="38" t="s">
        <v>69</v>
      </c>
      <c r="I50" s="32" t="s">
        <v>66</v>
      </c>
      <c r="J50" s="50" t="s">
        <v>111</v>
      </c>
      <c r="K50" s="50"/>
      <c r="M50"/>
    </row>
    <row r="51" spans="2:13" s="1" customFormat="1" ht="36.75" customHeight="1" x14ac:dyDescent="0.25">
      <c r="B51" s="42" t="s">
        <v>62</v>
      </c>
      <c r="C51" s="42"/>
      <c r="D51" s="39">
        <v>43123</v>
      </c>
      <c r="E51" s="36">
        <v>43465</v>
      </c>
      <c r="F51" s="34" t="s">
        <v>113</v>
      </c>
      <c r="G51" s="37">
        <v>326893046</v>
      </c>
      <c r="H51" s="38" t="s">
        <v>69</v>
      </c>
      <c r="I51" s="32" t="s">
        <v>66</v>
      </c>
      <c r="J51" s="50" t="s">
        <v>111</v>
      </c>
      <c r="K51" s="50"/>
      <c r="M51"/>
    </row>
    <row r="52" spans="2:13" s="1" customFormat="1" ht="30" customHeight="1" x14ac:dyDescent="0.25">
      <c r="B52" s="42" t="s">
        <v>62</v>
      </c>
      <c r="C52" s="42"/>
      <c r="D52" s="36">
        <v>43831</v>
      </c>
      <c r="E52" s="36">
        <v>44196</v>
      </c>
      <c r="F52" s="34" t="s">
        <v>114</v>
      </c>
      <c r="G52" s="37">
        <v>362322994</v>
      </c>
      <c r="H52" s="38" t="s">
        <v>69</v>
      </c>
      <c r="I52" s="32" t="s">
        <v>66</v>
      </c>
      <c r="J52" s="50" t="s">
        <v>111</v>
      </c>
      <c r="K52" s="50"/>
      <c r="M52"/>
    </row>
    <row r="53" spans="2:13" s="1" customFormat="1" ht="33.75" customHeight="1" x14ac:dyDescent="0.25">
      <c r="B53" s="42" t="s">
        <v>115</v>
      </c>
      <c r="C53" s="42"/>
      <c r="D53" s="36">
        <v>43979</v>
      </c>
      <c r="E53" s="36">
        <v>44286</v>
      </c>
      <c r="F53" s="34" t="s">
        <v>116</v>
      </c>
      <c r="G53" s="37">
        <v>3050763458</v>
      </c>
      <c r="H53" s="38" t="s">
        <v>69</v>
      </c>
      <c r="I53" s="32" t="s">
        <v>69</v>
      </c>
      <c r="J53" s="49" t="s">
        <v>70</v>
      </c>
      <c r="K53" s="49"/>
      <c r="M53"/>
    </row>
    <row r="54" spans="2:13" s="1" customFormat="1" ht="64.5" customHeight="1" x14ac:dyDescent="0.25">
      <c r="B54" s="42" t="s">
        <v>117</v>
      </c>
      <c r="C54" s="42"/>
      <c r="D54" s="39">
        <v>42386</v>
      </c>
      <c r="E54" s="36">
        <v>42871</v>
      </c>
      <c r="F54" s="34" t="s">
        <v>83</v>
      </c>
      <c r="G54" s="37">
        <v>650000000</v>
      </c>
      <c r="H54" s="35" t="s">
        <v>66</v>
      </c>
      <c r="I54" s="32" t="s">
        <v>69</v>
      </c>
      <c r="J54" s="50" t="s">
        <v>136</v>
      </c>
      <c r="K54" s="58"/>
      <c r="M54"/>
    </row>
    <row r="55" spans="2:13" s="1" customFormat="1" ht="15.75" customHeight="1" x14ac:dyDescent="0.25">
      <c r="B55" s="42" t="s">
        <v>118</v>
      </c>
      <c r="C55" s="42"/>
      <c r="D55" s="33">
        <v>43731</v>
      </c>
      <c r="E55" s="36">
        <v>43829</v>
      </c>
      <c r="F55" s="34" t="s">
        <v>67</v>
      </c>
      <c r="G55" s="37">
        <v>583506077</v>
      </c>
      <c r="H55" s="38" t="s">
        <v>69</v>
      </c>
      <c r="I55" s="32" t="s">
        <v>69</v>
      </c>
      <c r="J55" s="49" t="s">
        <v>70</v>
      </c>
      <c r="K55" s="49"/>
      <c r="M55"/>
    </row>
    <row r="56" spans="2:13" s="1" customFormat="1" ht="65.25" customHeight="1" x14ac:dyDescent="0.25">
      <c r="B56" s="42" t="s">
        <v>119</v>
      </c>
      <c r="C56" s="42"/>
      <c r="D56" s="36">
        <v>43678</v>
      </c>
      <c r="E56" s="36">
        <v>43799</v>
      </c>
      <c r="F56" s="34" t="s">
        <v>103</v>
      </c>
      <c r="G56" s="37">
        <v>150000000</v>
      </c>
      <c r="H56" s="35" t="s">
        <v>66</v>
      </c>
      <c r="I56" s="32" t="s">
        <v>69</v>
      </c>
      <c r="J56" s="50" t="s">
        <v>136</v>
      </c>
      <c r="K56" s="58"/>
      <c r="M56"/>
    </row>
    <row r="57" spans="2:13" s="1" customFormat="1" ht="66" customHeight="1" x14ac:dyDescent="0.25">
      <c r="B57" s="42" t="s">
        <v>120</v>
      </c>
      <c r="C57" s="42"/>
      <c r="D57" s="36">
        <v>41588</v>
      </c>
      <c r="E57" s="36">
        <v>41621</v>
      </c>
      <c r="F57" s="34" t="s">
        <v>121</v>
      </c>
      <c r="G57" s="37">
        <v>94753213</v>
      </c>
      <c r="H57" s="35" t="s">
        <v>66</v>
      </c>
      <c r="I57" s="32" t="s">
        <v>69</v>
      </c>
      <c r="J57" s="50" t="s">
        <v>136</v>
      </c>
      <c r="K57" s="58"/>
      <c r="M57"/>
    </row>
    <row r="58" spans="2:13" s="1" customFormat="1" ht="15.75" customHeight="1" x14ac:dyDescent="0.25">
      <c r="B58" s="42" t="s">
        <v>122</v>
      </c>
      <c r="C58" s="42"/>
      <c r="D58" s="36">
        <v>41244</v>
      </c>
      <c r="E58" s="36">
        <v>42888</v>
      </c>
      <c r="F58" s="34" t="s">
        <v>123</v>
      </c>
      <c r="G58" s="37">
        <v>2143142578</v>
      </c>
      <c r="H58" s="38" t="s">
        <v>69</v>
      </c>
      <c r="I58" s="32" t="s">
        <v>69</v>
      </c>
      <c r="J58" s="49" t="s">
        <v>70</v>
      </c>
      <c r="K58" s="49"/>
      <c r="M58"/>
    </row>
    <row r="59" spans="2:13" s="1" customFormat="1" ht="15.75" customHeight="1" x14ac:dyDescent="0.25">
      <c r="B59" s="42" t="s">
        <v>124</v>
      </c>
      <c r="C59" s="42"/>
      <c r="D59" s="33">
        <v>41156</v>
      </c>
      <c r="E59" s="33">
        <v>42035</v>
      </c>
      <c r="F59" s="34" t="s">
        <v>125</v>
      </c>
      <c r="G59" s="37">
        <v>2574242669</v>
      </c>
      <c r="H59" s="38" t="s">
        <v>69</v>
      </c>
      <c r="I59" s="32" t="s">
        <v>66</v>
      </c>
      <c r="J59" s="58" t="s">
        <v>126</v>
      </c>
      <c r="K59" s="58"/>
      <c r="M59"/>
    </row>
    <row r="60" spans="2:13" s="1" customFormat="1" ht="15.75" customHeight="1" x14ac:dyDescent="0.25">
      <c r="B60" s="56" t="s">
        <v>60</v>
      </c>
      <c r="C60" s="56"/>
      <c r="D60" s="56"/>
      <c r="E60" s="56"/>
      <c r="F60" s="56"/>
      <c r="G60" s="56"/>
      <c r="H60" s="56"/>
      <c r="I60" s="56"/>
      <c r="J60" s="56"/>
      <c r="K60" s="56"/>
      <c r="M60"/>
    </row>
    <row r="61" spans="2:13" s="1" customFormat="1" ht="24.75" customHeight="1" x14ac:dyDescent="0.25">
      <c r="B61" s="57" t="s">
        <v>52</v>
      </c>
      <c r="C61" s="57"/>
      <c r="D61" s="21" t="s">
        <v>53</v>
      </c>
      <c r="E61" s="21" t="s">
        <v>55</v>
      </c>
      <c r="F61" s="21" t="s">
        <v>56</v>
      </c>
      <c r="G61" s="21" t="s">
        <v>137</v>
      </c>
      <c r="H61" s="21" t="s">
        <v>57</v>
      </c>
      <c r="I61" s="21" t="s">
        <v>58</v>
      </c>
      <c r="J61" s="57" t="s">
        <v>39</v>
      </c>
      <c r="K61" s="57"/>
      <c r="M61"/>
    </row>
    <row r="62" spans="2:13" s="1" customFormat="1" ht="15.75" customHeight="1" x14ac:dyDescent="0.25">
      <c r="B62" s="42" t="s">
        <v>127</v>
      </c>
      <c r="C62" s="42"/>
      <c r="D62" s="33">
        <v>42131</v>
      </c>
      <c r="E62" s="33">
        <v>43039</v>
      </c>
      <c r="F62" s="34" t="s">
        <v>130</v>
      </c>
      <c r="G62" s="37">
        <v>2845458836</v>
      </c>
      <c r="H62" s="38" t="s">
        <v>69</v>
      </c>
      <c r="I62" s="32" t="s">
        <v>69</v>
      </c>
      <c r="J62" s="58" t="s">
        <v>70</v>
      </c>
      <c r="K62" s="58"/>
      <c r="M62"/>
    </row>
    <row r="63" spans="2:13" s="1" customFormat="1" ht="15.75" customHeight="1" x14ac:dyDescent="0.25">
      <c r="B63" s="42" t="s">
        <v>128</v>
      </c>
      <c r="C63" s="42"/>
      <c r="D63" s="36">
        <v>40148</v>
      </c>
      <c r="E63" s="36">
        <v>41364</v>
      </c>
      <c r="F63" s="34" t="s">
        <v>131</v>
      </c>
      <c r="G63" s="37">
        <v>1250993000</v>
      </c>
      <c r="H63" s="38" t="s">
        <v>69</v>
      </c>
      <c r="I63" s="32" t="s">
        <v>66</v>
      </c>
      <c r="J63" s="58" t="s">
        <v>129</v>
      </c>
      <c r="K63" s="58"/>
      <c r="M63"/>
    </row>
    <row r="64" spans="2:13" s="1" customFormat="1" ht="15.75" customHeight="1" x14ac:dyDescent="0.25">
      <c r="B64" s="42" t="s">
        <v>132</v>
      </c>
      <c r="C64" s="42"/>
      <c r="D64" s="36">
        <v>41885</v>
      </c>
      <c r="E64" s="36">
        <v>42004</v>
      </c>
      <c r="F64" s="34" t="s">
        <v>103</v>
      </c>
      <c r="G64" s="37">
        <v>345080738</v>
      </c>
      <c r="H64" s="38" t="s">
        <v>69</v>
      </c>
      <c r="I64" s="32" t="s">
        <v>69</v>
      </c>
      <c r="J64" s="58" t="s">
        <v>70</v>
      </c>
      <c r="K64" s="58"/>
      <c r="M64"/>
    </row>
    <row r="65" spans="2:13" s="1" customFormat="1" ht="50.25" customHeight="1" x14ac:dyDescent="0.3">
      <c r="B65" s="47" t="s">
        <v>81</v>
      </c>
      <c r="C65" s="47"/>
      <c r="D65" s="47"/>
      <c r="E65" s="47"/>
      <c r="F65" s="47"/>
      <c r="G65" s="47"/>
      <c r="H65" s="47"/>
      <c r="I65" s="47"/>
      <c r="J65" s="116" t="s">
        <v>102</v>
      </c>
      <c r="K65" s="116"/>
      <c r="M65"/>
    </row>
    <row r="66" spans="2:13" s="1" customFormat="1" ht="15" hidden="1" x14ac:dyDescent="0.25">
      <c r="B66" s="110" t="s">
        <v>11</v>
      </c>
      <c r="C66" s="111"/>
      <c r="D66" s="111"/>
      <c r="E66" s="111"/>
      <c r="F66" s="111"/>
      <c r="G66" s="111"/>
      <c r="H66" s="111"/>
      <c r="I66" s="111"/>
      <c r="J66" s="111"/>
      <c r="K66" s="112"/>
    </row>
    <row r="67" spans="2:13" s="1" customFormat="1" ht="15" hidden="1" x14ac:dyDescent="0.25">
      <c r="B67" s="117" t="s">
        <v>9</v>
      </c>
      <c r="C67" s="118"/>
      <c r="D67" s="118"/>
      <c r="E67" s="119"/>
      <c r="F67" s="16" t="s">
        <v>8</v>
      </c>
      <c r="G67" s="16" t="s">
        <v>7</v>
      </c>
      <c r="H67" s="72" t="s">
        <v>6</v>
      </c>
      <c r="I67" s="72"/>
      <c r="J67" s="113" t="s">
        <v>5</v>
      </c>
      <c r="K67" s="114"/>
    </row>
    <row r="68" spans="2:13" s="1" customFormat="1" ht="15" hidden="1" x14ac:dyDescent="0.25">
      <c r="B68" s="67" t="s">
        <v>29</v>
      </c>
      <c r="C68" s="68"/>
      <c r="D68" s="68"/>
      <c r="E68" s="69"/>
      <c r="F68" s="15">
        <v>0</v>
      </c>
      <c r="G68" s="14"/>
      <c r="H68" s="70"/>
      <c r="I68" s="71"/>
      <c r="J68" s="64"/>
      <c r="K68" s="65"/>
    </row>
    <row r="69" spans="2:13" s="1" customFormat="1" ht="15" hidden="1" x14ac:dyDescent="0.25">
      <c r="B69" s="67">
        <v>0</v>
      </c>
      <c r="C69" s="68"/>
      <c r="D69" s="68"/>
      <c r="E69" s="69"/>
      <c r="F69" s="15">
        <v>0</v>
      </c>
      <c r="G69" s="14"/>
      <c r="H69" s="70"/>
      <c r="I69" s="71"/>
      <c r="J69" s="64"/>
      <c r="K69" s="65"/>
    </row>
    <row r="70" spans="2:13" s="1" customFormat="1" ht="15" hidden="1" x14ac:dyDescent="0.25">
      <c r="B70" s="72" t="s">
        <v>10</v>
      </c>
      <c r="C70" s="72"/>
      <c r="D70" s="72"/>
      <c r="E70" s="72"/>
      <c r="F70" s="72"/>
      <c r="G70" s="72"/>
      <c r="H70" s="72"/>
      <c r="I70" s="72"/>
      <c r="J70" s="73">
        <f>SUM(J68:K69)</f>
        <v>0</v>
      </c>
      <c r="K70" s="74"/>
    </row>
    <row r="71" spans="2:13" s="1" customFormat="1" ht="15" hidden="1" x14ac:dyDescent="0.25">
      <c r="E71" s="12"/>
      <c r="F71" s="12"/>
      <c r="G71" s="12"/>
      <c r="J71" s="11"/>
      <c r="K71" s="10"/>
    </row>
    <row r="72" spans="2:13" s="1" customFormat="1" ht="15" hidden="1" x14ac:dyDescent="0.25">
      <c r="B72" s="75" t="s">
        <v>9</v>
      </c>
      <c r="C72" s="76"/>
      <c r="D72" s="76"/>
      <c r="E72" s="77"/>
      <c r="F72" s="17" t="s">
        <v>8</v>
      </c>
      <c r="G72" s="17" t="s">
        <v>7</v>
      </c>
      <c r="H72" s="78" t="s">
        <v>6</v>
      </c>
      <c r="I72" s="78"/>
      <c r="J72" s="79" t="s">
        <v>5</v>
      </c>
      <c r="K72" s="80"/>
    </row>
    <row r="73" spans="2:13" s="1" customFormat="1" ht="15" hidden="1" x14ac:dyDescent="0.25">
      <c r="B73" s="67" t="s">
        <v>4</v>
      </c>
      <c r="C73" s="68"/>
      <c r="D73" s="68"/>
      <c r="E73" s="69"/>
      <c r="F73" s="15"/>
      <c r="G73" s="14"/>
      <c r="H73" s="70"/>
      <c r="I73" s="71"/>
      <c r="J73" s="64"/>
      <c r="K73" s="65"/>
    </row>
    <row r="74" spans="2:13" s="1" customFormat="1" ht="15" hidden="1" x14ac:dyDescent="0.25">
      <c r="E74" s="12"/>
      <c r="F74" s="12"/>
      <c r="G74" s="12"/>
      <c r="J74" s="11"/>
      <c r="K74" s="10"/>
    </row>
    <row r="75" spans="2:13" s="1" customFormat="1" ht="15" hidden="1" x14ac:dyDescent="0.25">
      <c r="E75" s="12"/>
      <c r="F75" s="12"/>
      <c r="G75" s="12"/>
      <c r="J75" s="11"/>
      <c r="K75" s="10"/>
    </row>
    <row r="76" spans="2:13" s="1" customFormat="1" ht="15" hidden="1" x14ac:dyDescent="0.25">
      <c r="B76" s="66" t="s">
        <v>3</v>
      </c>
      <c r="C76" s="66"/>
      <c r="D76" s="13">
        <f>J73</f>
        <v>0</v>
      </c>
      <c r="E76" s="12"/>
      <c r="F76" s="12"/>
      <c r="G76" s="12"/>
      <c r="J76" s="11"/>
      <c r="K76" s="10"/>
    </row>
    <row r="77" spans="2:13" s="1" customFormat="1" ht="15" hidden="1" x14ac:dyDescent="0.25">
      <c r="E77" s="12"/>
      <c r="F77" s="12"/>
      <c r="G77" s="12"/>
      <c r="J77" s="11"/>
      <c r="K77" s="10"/>
    </row>
    <row r="78" spans="2:13" s="1" customFormat="1" ht="15" hidden="1" x14ac:dyDescent="0.25">
      <c r="E78" s="12"/>
      <c r="F78" s="12"/>
      <c r="G78" s="12"/>
      <c r="J78" s="11"/>
      <c r="K78" s="10"/>
    </row>
    <row r="79" spans="2:13" s="1" customFormat="1" ht="15" hidden="1" x14ac:dyDescent="0.25">
      <c r="B79" s="66" t="s">
        <v>2</v>
      </c>
      <c r="C79" s="66"/>
      <c r="D79" s="13">
        <f>SUM(J23,J65,J34)</f>
        <v>0</v>
      </c>
      <c r="E79" s="12"/>
      <c r="F79" s="12"/>
      <c r="G79" s="12"/>
      <c r="J79" s="11"/>
      <c r="K79" s="10"/>
    </row>
    <row r="80" spans="2:13" s="1" customFormat="1" ht="15" hidden="1" x14ac:dyDescent="0.25">
      <c r="E80" s="12"/>
      <c r="F80" s="12"/>
      <c r="G80" s="12"/>
      <c r="J80" s="11"/>
      <c r="K80" s="10"/>
    </row>
    <row r="81" spans="2:13" s="1" customFormat="1" ht="15" hidden="1" x14ac:dyDescent="0.25">
      <c r="E81" s="12"/>
      <c r="F81" s="12"/>
      <c r="G81" s="12"/>
      <c r="J81" s="11"/>
      <c r="K81" s="10"/>
    </row>
    <row r="82" spans="2:13" s="1" customFormat="1" ht="15" hidden="1" x14ac:dyDescent="0.25">
      <c r="B82" s="1" t="s">
        <v>1</v>
      </c>
      <c r="E82" s="12"/>
      <c r="F82" s="12"/>
      <c r="G82" s="12"/>
      <c r="J82" s="11"/>
      <c r="K82" s="10"/>
    </row>
    <row r="83" spans="2:13" s="1" customFormat="1" ht="15" hidden="1" x14ac:dyDescent="0.25">
      <c r="E83" s="12"/>
      <c r="F83" s="12"/>
      <c r="G83" s="12"/>
      <c r="J83" s="11"/>
      <c r="K83" s="10"/>
    </row>
    <row r="84" spans="2:13" s="1" customFormat="1" ht="15" hidden="1" x14ac:dyDescent="0.25">
      <c r="B84" s="3"/>
      <c r="C84" s="3"/>
      <c r="D84" s="3"/>
      <c r="E84" s="12"/>
      <c r="F84" s="12"/>
      <c r="G84" s="12"/>
      <c r="J84" s="11"/>
      <c r="K84" s="10"/>
    </row>
    <row r="85" spans="2:13" s="1" customFormat="1" ht="15" hidden="1" x14ac:dyDescent="0.25">
      <c r="B85" s="3"/>
      <c r="C85" s="3"/>
      <c r="D85" s="3"/>
      <c r="E85" s="12"/>
      <c r="F85" s="12"/>
      <c r="G85" s="12"/>
      <c r="J85" s="11"/>
      <c r="K85" s="10"/>
    </row>
    <row r="86" spans="2:13" s="1" customFormat="1" ht="15" hidden="1" x14ac:dyDescent="0.25">
      <c r="B86" s="3"/>
      <c r="C86" s="3"/>
      <c r="D86" s="3"/>
      <c r="E86" s="12"/>
      <c r="F86" s="12"/>
      <c r="G86" s="12"/>
      <c r="J86" s="11"/>
      <c r="K86" s="10"/>
    </row>
    <row r="87" spans="2:13" s="1" customFormat="1" ht="15" hidden="1" x14ac:dyDescent="0.25">
      <c r="B87" s="9"/>
      <c r="C87" s="3"/>
      <c r="D87" s="3"/>
      <c r="H87" s="8"/>
    </row>
    <row r="88" spans="2:13" s="1" customFormat="1" ht="15" hidden="1" x14ac:dyDescent="0.25">
      <c r="B88" s="9" t="s">
        <v>31</v>
      </c>
      <c r="C88" s="3"/>
      <c r="D88" s="3"/>
      <c r="H88" s="8"/>
    </row>
    <row r="89" spans="2:13" s="1" customFormat="1" ht="15" hidden="1" x14ac:dyDescent="0.25">
      <c r="B89" s="3"/>
      <c r="C89" s="3"/>
      <c r="D89" s="3"/>
      <c r="J89" s="2"/>
      <c r="M89"/>
    </row>
    <row r="90" spans="2:13" s="1" customFormat="1" ht="15" hidden="1" x14ac:dyDescent="0.25">
      <c r="B90" s="3"/>
      <c r="C90" s="3"/>
      <c r="D90" s="3"/>
      <c r="J90" s="2"/>
      <c r="M90"/>
    </row>
    <row r="91" spans="2:13" s="1" customFormat="1" ht="15" hidden="1" x14ac:dyDescent="0.25">
      <c r="B91" s="3"/>
      <c r="C91" s="3"/>
      <c r="D91" s="3"/>
      <c r="J91" s="2"/>
      <c r="M91"/>
    </row>
    <row r="92" spans="2:13" s="1" customFormat="1" ht="15" hidden="1" x14ac:dyDescent="0.25">
      <c r="B92" s="3" t="s">
        <v>26</v>
      </c>
      <c r="C92" s="3"/>
      <c r="D92" s="3"/>
      <c r="J92" s="2"/>
      <c r="M92"/>
    </row>
    <row r="93" spans="2:13" s="1" customFormat="1" ht="15" hidden="1" x14ac:dyDescent="0.25">
      <c r="B93" s="3" t="s">
        <v>27</v>
      </c>
      <c r="C93" s="3"/>
      <c r="D93" s="3"/>
      <c r="J93" s="2"/>
      <c r="M93"/>
    </row>
    <row r="94" spans="2:13" s="1" customFormat="1" ht="15" hidden="1" x14ac:dyDescent="0.25">
      <c r="B94" s="3"/>
      <c r="C94" s="3"/>
      <c r="D94" s="3"/>
      <c r="J94" s="2"/>
      <c r="M94"/>
    </row>
    <row r="95" spans="2:13" s="1" customFormat="1" ht="15" hidden="1" x14ac:dyDescent="0.25">
      <c r="B95" s="7" t="s">
        <v>0</v>
      </c>
      <c r="C95" s="6"/>
      <c r="D95" s="6"/>
      <c r="H95" s="5"/>
      <c r="I95" s="4"/>
      <c r="J95" s="4"/>
      <c r="M95"/>
    </row>
    <row r="96" spans="2:13" s="1" customFormat="1" ht="15" hidden="1" x14ac:dyDescent="0.25">
      <c r="B96" s="3"/>
      <c r="C96" s="3"/>
      <c r="D96" s="3"/>
      <c r="J96" s="2"/>
      <c r="M96"/>
    </row>
    <row r="97" spans="10:13" s="1" customFormat="1" ht="15" hidden="1" x14ac:dyDescent="0.25">
      <c r="J97" s="2"/>
      <c r="M97"/>
    </row>
    <row r="98" spans="10:13" s="1" customFormat="1" ht="15" hidden="1" x14ac:dyDescent="0.25">
      <c r="J98" s="2"/>
      <c r="M98"/>
    </row>
    <row r="99" spans="10:13" s="1" customFormat="1" ht="15" hidden="1" x14ac:dyDescent="0.25">
      <c r="J99" s="2"/>
      <c r="M99"/>
    </row>
    <row r="100" spans="10:13" s="1" customFormat="1" ht="15" hidden="1" x14ac:dyDescent="0.25">
      <c r="J100" s="2"/>
      <c r="M100"/>
    </row>
    <row r="101" spans="10:13" s="1" customFormat="1" ht="15" hidden="1" x14ac:dyDescent="0.25">
      <c r="J101" s="2"/>
      <c r="M101"/>
    </row>
    <row r="102" spans="10:13" s="1" customFormat="1" ht="15" hidden="1" x14ac:dyDescent="0.25">
      <c r="J102" s="2"/>
      <c r="M102"/>
    </row>
    <row r="103" spans="10:13" s="1" customFormat="1" ht="15" hidden="1" x14ac:dyDescent="0.25">
      <c r="J103" s="2"/>
      <c r="M103"/>
    </row>
    <row r="104" spans="10:13" s="1" customFormat="1" ht="15" hidden="1" x14ac:dyDescent="0.25">
      <c r="J104" s="2"/>
      <c r="M104"/>
    </row>
    <row r="105" spans="10:13" s="1" customFormat="1" ht="15" hidden="1" x14ac:dyDescent="0.25">
      <c r="J105" s="2"/>
      <c r="M105"/>
    </row>
    <row r="106" spans="10:13" s="1" customFormat="1" ht="15" hidden="1" x14ac:dyDescent="0.25">
      <c r="J106" s="2"/>
      <c r="M106"/>
    </row>
    <row r="107" spans="10:13" s="1" customFormat="1" ht="15" hidden="1" x14ac:dyDescent="0.25">
      <c r="J107" s="2"/>
      <c r="M107"/>
    </row>
    <row r="108" spans="10:13" s="1" customFormat="1" ht="15" hidden="1" x14ac:dyDescent="0.25">
      <c r="J108" s="2"/>
      <c r="M108"/>
    </row>
    <row r="109" spans="10:13" s="1" customFormat="1" ht="15" hidden="1" x14ac:dyDescent="0.25">
      <c r="J109" s="2"/>
      <c r="M109"/>
    </row>
    <row r="110" spans="10:13" s="1" customFormat="1" ht="15" hidden="1" x14ac:dyDescent="0.25">
      <c r="J110" s="2"/>
      <c r="M110"/>
    </row>
    <row r="111" spans="10:13" s="1" customFormat="1" ht="15" hidden="1" x14ac:dyDescent="0.25">
      <c r="J111" s="2"/>
      <c r="M111"/>
    </row>
    <row r="112" spans="10:13" s="1" customFormat="1" ht="15" hidden="1" x14ac:dyDescent="0.25">
      <c r="J112" s="2"/>
      <c r="M112"/>
    </row>
    <row r="113" spans="10:13" s="1" customFormat="1" ht="15" hidden="1" x14ac:dyDescent="0.25">
      <c r="J113" s="2"/>
      <c r="M113"/>
    </row>
    <row r="114" spans="10:13" ht="15" hidden="1" customHeight="1" x14ac:dyDescent="0.25"/>
    <row r="115" spans="10:13" ht="15" hidden="1" customHeight="1" x14ac:dyDescent="0.25"/>
    <row r="116" spans="10:13" ht="15" hidden="1" customHeight="1" x14ac:dyDescent="0.25"/>
    <row r="117" spans="10:13" ht="15" hidden="1" customHeight="1" x14ac:dyDescent="0.25"/>
    <row r="118" spans="10:13" ht="15" hidden="1" customHeight="1" x14ac:dyDescent="0.25"/>
    <row r="119" spans="10:13" ht="15" hidden="1" customHeight="1" x14ac:dyDescent="0.25"/>
    <row r="120" spans="10:13" ht="15" hidden="1" customHeight="1" x14ac:dyDescent="0.25"/>
    <row r="121" spans="10:13" ht="15" hidden="1" customHeight="1" x14ac:dyDescent="0.25"/>
    <row r="122" spans="10:13" ht="15" hidden="1" customHeight="1" x14ac:dyDescent="0.25"/>
    <row r="123" spans="10:13" ht="15" hidden="1" customHeight="1" x14ac:dyDescent="0.25"/>
    <row r="124" spans="10:13" ht="15" hidden="1" customHeight="1" x14ac:dyDescent="0.25"/>
    <row r="125" spans="10:13" ht="15" hidden="1" customHeight="1" x14ac:dyDescent="0.25"/>
    <row r="126" spans="10:13" ht="15" hidden="1" customHeight="1" x14ac:dyDescent="0.25"/>
    <row r="127" spans="10:13" ht="15" hidden="1" customHeight="1" x14ac:dyDescent="0.25"/>
    <row r="128" spans="10:13"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0" hidden="1" customHeight="1" x14ac:dyDescent="0.25"/>
    <row r="200" ht="0" hidden="1" customHeight="1" x14ac:dyDescent="0.25"/>
  </sheetData>
  <sheetProtection insertColumns="0" insertRows="0" insertHyperlinks="0" deleteColumns="0" deleteRows="0" sort="0" autoFilter="0" pivotTables="0"/>
  <mergeCells count="143">
    <mergeCell ref="B79:C79"/>
    <mergeCell ref="B65:I65"/>
    <mergeCell ref="J65:K65"/>
    <mergeCell ref="B67:E67"/>
    <mergeCell ref="B68:E68"/>
    <mergeCell ref="H68:I68"/>
    <mergeCell ref="J68:K68"/>
    <mergeCell ref="B13:K13"/>
    <mergeCell ref="B14:C14"/>
    <mergeCell ref="D14:K14"/>
    <mergeCell ref="B16:C16"/>
    <mergeCell ref="B15:C15"/>
    <mergeCell ref="D15:K15"/>
    <mergeCell ref="D16:K16"/>
    <mergeCell ref="B23:I23"/>
    <mergeCell ref="J23:K23"/>
    <mergeCell ref="J25:K25"/>
    <mergeCell ref="B24:K24"/>
    <mergeCell ref="J32:K32"/>
    <mergeCell ref="B20:C20"/>
    <mergeCell ref="B17:K17"/>
    <mergeCell ref="B18:C18"/>
    <mergeCell ref="J18:K18"/>
    <mergeCell ref="J19:K19"/>
    <mergeCell ref="B19:C19"/>
    <mergeCell ref="B34:I34"/>
    <mergeCell ref="B66:K66"/>
    <mergeCell ref="H67:I67"/>
    <mergeCell ref="J67:K67"/>
    <mergeCell ref="J44:K44"/>
    <mergeCell ref="J58:K58"/>
    <mergeCell ref="B43:K43"/>
    <mergeCell ref="J33:K33"/>
    <mergeCell ref="J34:K34"/>
    <mergeCell ref="J20:K20"/>
    <mergeCell ref="B32:D32"/>
    <mergeCell ref="B33:D33"/>
    <mergeCell ref="E25:G25"/>
    <mergeCell ref="E26:G26"/>
    <mergeCell ref="E27:G27"/>
    <mergeCell ref="E28:G28"/>
    <mergeCell ref="E29:G29"/>
    <mergeCell ref="B26:D26"/>
    <mergeCell ref="B25:D25"/>
    <mergeCell ref="B27:D27"/>
    <mergeCell ref="B28:D28"/>
    <mergeCell ref="B29:D29"/>
    <mergeCell ref="B30:D30"/>
    <mergeCell ref="B10:C12"/>
    <mergeCell ref="D10:H12"/>
    <mergeCell ref="I2:K4"/>
    <mergeCell ref="I5:K6"/>
    <mergeCell ref="I8:K9"/>
    <mergeCell ref="I10:K12"/>
    <mergeCell ref="B2:C9"/>
    <mergeCell ref="D2:H4"/>
    <mergeCell ref="D5:H9"/>
    <mergeCell ref="I7:J7"/>
    <mergeCell ref="J73:K73"/>
    <mergeCell ref="J69:K69"/>
    <mergeCell ref="B76:C76"/>
    <mergeCell ref="B69:E69"/>
    <mergeCell ref="H69:I69"/>
    <mergeCell ref="B70:I70"/>
    <mergeCell ref="J70:K70"/>
    <mergeCell ref="B72:E72"/>
    <mergeCell ref="H72:I72"/>
    <mergeCell ref="J72:K72"/>
    <mergeCell ref="B73:E73"/>
    <mergeCell ref="H73:I73"/>
    <mergeCell ref="B31:D31"/>
    <mergeCell ref="E30:G30"/>
    <mergeCell ref="E31:G31"/>
    <mergeCell ref="E32:G32"/>
    <mergeCell ref="E33:G33"/>
    <mergeCell ref="J26:K26"/>
    <mergeCell ref="J27:K27"/>
    <mergeCell ref="J28:K28"/>
    <mergeCell ref="J29:K29"/>
    <mergeCell ref="J30:K30"/>
    <mergeCell ref="J31:K31"/>
    <mergeCell ref="J64:K64"/>
    <mergeCell ref="J54:K54"/>
    <mergeCell ref="B64:C64"/>
    <mergeCell ref="B52:C52"/>
    <mergeCell ref="J50:K50"/>
    <mergeCell ref="J51:K51"/>
    <mergeCell ref="J53:K53"/>
    <mergeCell ref="J56:K56"/>
    <mergeCell ref="J59:K59"/>
    <mergeCell ref="B62:C62"/>
    <mergeCell ref="J62:K62"/>
    <mergeCell ref="B63:C63"/>
    <mergeCell ref="J61:K61"/>
    <mergeCell ref="B61:C61"/>
    <mergeCell ref="J63:K63"/>
    <mergeCell ref="J57:K57"/>
    <mergeCell ref="B39:K39"/>
    <mergeCell ref="B44:C44"/>
    <mergeCell ref="B59:C59"/>
    <mergeCell ref="B55:C55"/>
    <mergeCell ref="B60:K60"/>
    <mergeCell ref="B53:C53"/>
    <mergeCell ref="B45:C45"/>
    <mergeCell ref="B21:C21"/>
    <mergeCell ref="B46:C46"/>
    <mergeCell ref="B47:C47"/>
    <mergeCell ref="J45:K45"/>
    <mergeCell ref="J21:K21"/>
    <mergeCell ref="J46:K46"/>
    <mergeCell ref="J47:K47"/>
    <mergeCell ref="J48:K48"/>
    <mergeCell ref="J49:K49"/>
    <mergeCell ref="J40:K40"/>
    <mergeCell ref="B40:D40"/>
    <mergeCell ref="E40:G40"/>
    <mergeCell ref="B41:D41"/>
    <mergeCell ref="E41:G41"/>
    <mergeCell ref="J41:K41"/>
    <mergeCell ref="H22:I22"/>
    <mergeCell ref="B58:C58"/>
    <mergeCell ref="B57:C57"/>
    <mergeCell ref="B54:C54"/>
    <mergeCell ref="B56:C56"/>
    <mergeCell ref="B48:C48"/>
    <mergeCell ref="B49:C49"/>
    <mergeCell ref="B50:C50"/>
    <mergeCell ref="B51:C51"/>
    <mergeCell ref="H36:K36"/>
    <mergeCell ref="H37:K37"/>
    <mergeCell ref="B38:I38"/>
    <mergeCell ref="J38:K38"/>
    <mergeCell ref="B42:I42"/>
    <mergeCell ref="J42:K42"/>
    <mergeCell ref="J55:K55"/>
    <mergeCell ref="J52:K52"/>
    <mergeCell ref="B22:E22"/>
    <mergeCell ref="J22:K22"/>
    <mergeCell ref="B35:K35"/>
    <mergeCell ref="B36:D36"/>
    <mergeCell ref="E36:G36"/>
    <mergeCell ref="B37:D37"/>
    <mergeCell ref="E37:G37"/>
  </mergeCells>
  <printOptions horizontalCentered="1" verticalCentered="1"/>
  <pageMargins left="0.23622047244094491" right="0.23622047244094491" top="0.74803149606299213" bottom="0.74803149606299213" header="0.31496062992125984" footer="0.31496062992125984"/>
  <pageSetup scale="59" orientation="landscape" r:id="rId1"/>
  <headerFooter>
    <oddHeader xml:space="preserve">&amp;C&amp;"-,Negrita"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
  <sheetViews>
    <sheetView workbookViewId="0">
      <selection activeCell="E5" sqref="E5"/>
    </sheetView>
  </sheetViews>
  <sheetFormatPr baseColWidth="10" defaultRowHeight="15" x14ac:dyDescent="0.25"/>
  <sheetData>
    <row r="1" spans="1:12" x14ac:dyDescent="0.25">
      <c r="A1" s="136" t="s">
        <v>18</v>
      </c>
      <c r="B1" s="137"/>
      <c r="C1" s="137"/>
      <c r="D1" s="137"/>
      <c r="E1" s="137"/>
      <c r="F1" s="137"/>
      <c r="G1" s="137"/>
      <c r="H1" s="137"/>
      <c r="I1" s="137"/>
      <c r="J1" s="137"/>
      <c r="K1" s="137"/>
      <c r="L1" s="138"/>
    </row>
    <row r="2" spans="1:12" ht="28.5" x14ac:dyDescent="0.25">
      <c r="A2" s="133" t="s">
        <v>19</v>
      </c>
      <c r="B2" s="134"/>
      <c r="C2" s="133" t="s">
        <v>20</v>
      </c>
      <c r="D2" s="135"/>
      <c r="E2" s="135"/>
      <c r="F2" s="18" t="s">
        <v>21</v>
      </c>
      <c r="G2" s="133" t="s">
        <v>22</v>
      </c>
      <c r="H2" s="134"/>
      <c r="I2" s="133" t="s">
        <v>23</v>
      </c>
      <c r="J2" s="135"/>
      <c r="K2" s="135"/>
      <c r="L2" s="134"/>
    </row>
    <row r="3" spans="1:12" ht="56.25" customHeight="1" x14ac:dyDescent="0.25">
      <c r="A3" s="133">
        <v>1</v>
      </c>
      <c r="B3" s="134"/>
      <c r="C3" s="133" t="s">
        <v>24</v>
      </c>
      <c r="D3" s="135"/>
      <c r="E3" s="135"/>
      <c r="F3" s="19">
        <v>43537</v>
      </c>
      <c r="G3" s="133" t="s">
        <v>25</v>
      </c>
      <c r="H3" s="134"/>
      <c r="I3" s="133" t="s">
        <v>30</v>
      </c>
      <c r="J3" s="135"/>
      <c r="K3" s="135"/>
      <c r="L3" s="134"/>
    </row>
    <row r="4" spans="1:12" ht="46.5" customHeight="1" x14ac:dyDescent="0.25">
      <c r="A4" s="133">
        <v>2</v>
      </c>
      <c r="B4" s="134"/>
      <c r="C4" s="133" t="s">
        <v>35</v>
      </c>
      <c r="D4" s="135"/>
      <c r="E4" s="135"/>
      <c r="F4" s="19">
        <v>43661</v>
      </c>
      <c r="G4" s="133" t="s">
        <v>25</v>
      </c>
      <c r="H4" s="134"/>
      <c r="I4" s="133">
        <v>1</v>
      </c>
      <c r="J4" s="135"/>
      <c r="K4" s="135"/>
      <c r="L4" s="134"/>
    </row>
  </sheetData>
  <mergeCells count="13">
    <mergeCell ref="A1:L1"/>
    <mergeCell ref="A2:B2"/>
    <mergeCell ref="C2:E2"/>
    <mergeCell ref="G2:H2"/>
    <mergeCell ref="I2:L2"/>
    <mergeCell ref="A4:B4"/>
    <mergeCell ref="C4:E4"/>
    <mergeCell ref="G4:H4"/>
    <mergeCell ref="I4:L4"/>
    <mergeCell ref="A3:B3"/>
    <mergeCell ref="C3:E3"/>
    <mergeCell ref="G3:H3"/>
    <mergeCell ref="I3:L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Evaluación técnica</vt:lpstr>
      <vt:lpstr>Control de cambios</vt:lpstr>
      <vt:lpstr>'Evaluación técnica'!Área_de_impresión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Martinez Benavides</dc:creator>
  <cp:lastModifiedBy>Yeimy Ibague Arevalo</cp:lastModifiedBy>
  <dcterms:created xsi:type="dcterms:W3CDTF">2019-03-12T21:58:34Z</dcterms:created>
  <dcterms:modified xsi:type="dcterms:W3CDTF">2021-09-07T14:40:16Z</dcterms:modified>
</cp:coreProperties>
</file>